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ДБ" sheetId="1" r:id="rId1"/>
    <sheet name="пояснит ИФБ" sheetId="2" r:id="rId2"/>
  </sheets>
  <definedNames>
    <definedName name="_xlnm.Print_Titles" localSheetId="0">'ИДБ'!$15:$16</definedName>
    <definedName name="_xlnm.Print_Area" localSheetId="0">'ИДБ'!$A$1:$E$46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<sst xmlns="http://schemas.openxmlformats.org/spreadsheetml/2006/main" count="138" uniqueCount="70">
  <si>
    <t>Наименование</t>
  </si>
  <si>
    <t>Кредиты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</si>
  <si>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</si>
  <si>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</si>
  <si>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</si>
  <si>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</si>
  <si>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</si>
  <si>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</si>
  <si>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</si>
  <si>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</si>
  <si>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</si>
  <si>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</si>
  <si>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</si>
  <si>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</si>
  <si>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</si>
  <si>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</si>
  <si>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</si>
  <si>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</si>
  <si>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</si>
  <si>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</si>
  <si>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</si>
  <si>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                         Российской Федерации</t>
  </si>
  <si>
    <t>Итого</t>
  </si>
  <si>
    <t>Сумма,                                       тыс. рублей</t>
  </si>
  <si>
    <t>к решению Собрания депутатов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</si>
  <si>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</si>
  <si>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</si>
  <si>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</si>
  <si>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</si>
  <si>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000 01 06 10 02 00 0000 500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</si>
  <si>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</si>
  <si>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000 01 03 01 00 00 0000 000</t>
  </si>
  <si>
    <t>000 01 03 01 00 00 0000 700</t>
  </si>
  <si>
    <t>000 01 03 01 00 00 0000 800</t>
  </si>
  <si>
    <t>Архангельской области</t>
  </si>
  <si>
    <t>Привлечение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</si>
  <si>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 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</si>
  <si>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</si>
  <si>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</si>
  <si>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</si>
  <si>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Няндомского муниципального округа</t>
  </si>
  <si>
    <t>Источники финансирования дефицита бюджета Няндомского муниципального округа  Архангельской области на 2023 год</t>
  </si>
  <si>
    <t>из них: 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</si>
  <si>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</t>
  </si>
  <si>
    <t xml:space="preserve">из них: 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</si>
  <si>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</si>
  <si>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</si>
  <si>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 xml:space="preserve">   Привлечение муниципальными округами кредитов от кредитных    организаций в валюте Российской Федерации</t>
  </si>
  <si>
    <t>000 01 02 00 00 14 0000 710</t>
  </si>
  <si>
    <t xml:space="preserve"> Погашение муниципальными округами кредитов от кредитных  организаций в валюте Российской Федерации</t>
  </si>
  <si>
    <t>000 01 02 00 00 14 0000 810</t>
  </si>
  <si>
    <t>Привлечение кредитов из других бюджетов бюджетной системы Российской Федерации  бюджетами муниципальных округов в валюте Российской Федерации</t>
  </si>
  <si>
    <t>000 01 03 01 00 14 0000 710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</si>
  <si>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</si>
  <si>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</si>
  <si>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 бюджетов муниципальных округов</t>
  </si>
  <si>
    <t>000 01 05 02 01 14 0000 510</t>
  </si>
  <si>
    <t>Уменьшение прочих остатков денежных средств  бюджетов муниципальных округов</t>
  </si>
  <si>
    <t>000 01 05 02 01 14 0000 610</t>
  </si>
  <si>
    <t xml:space="preserve">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</si>
  <si>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>000 01 06 10 02 14 0000 550</t>
  </si>
  <si>
    <t>от 19 декабря 2022 года № 22</t>
  </si>
  <si>
    <t>"ПРИЛОЖЕНИЕ 3</t>
  </si>
  <si>
    <t>"</t>
  </si>
  <si>
    <t>Проект,                                       тыс. рублей</t>
  </si>
  <si>
    <t>Утверждено,                                       тыс. рублей</t>
  </si>
  <si>
    <t>Отклонение,                                       тыс. рублей</t>
  </si>
  <si>
    <t>Пояснительная к ПРИЛОЖЕНИЮ 2</t>
  </si>
  <si>
    <t>от______ 2023 года № ___</t>
  </si>
  <si>
    <t>ПРИЛОЖЕНИЕ 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</si>
</sst>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_р_._-;\-* #,##0.0_р_._-;_-* &quot;-&quot;?_р_._-;_-@_-"/>
    <numFmt numFmtId="190" formatCode="#,##0.0_ ;\-#,##0.0\ "/>
    <numFmt numFmtId="191" formatCode="_-* #,##0.0\ _₽_-;\-* #,##0.0\ _₽_-;_-* &quot;-&quot;?\ _₽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53" applyFont="1">
      <alignment/>
      <protection/>
    </xf>
    <xf numFmtId="0" fontId="7" fillId="0" borderId="10" xfId="53" applyNumberFormat="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justify" vertical="top" wrapText="1"/>
    </xf>
    <xf numFmtId="0" fontId="7" fillId="0" borderId="14" xfId="0" applyFont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189" fontId="8" fillId="0" borderId="15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left" vertical="center" wrapText="1" indent="1"/>
    </xf>
    <xf numFmtId="0" fontId="7" fillId="0" borderId="13" xfId="0" applyFont="1" applyFill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1"/>
    </xf>
    <xf numFmtId="189" fontId="7" fillId="0" borderId="16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wrapText="1" indent="2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190" fontId="8" fillId="0" borderId="17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89" fontId="8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E46"/>
  <sheetViews>
    <sheetView tabSelected="1" view="pageBreakPreview" zoomScaleSheetLayoutView="100" workbookViewId="0" topLeftCell="A1">
      <selection activeCell="B2" sqref="B2:C2"/>
    </sheetView>
  </sheetViews>
  <sheetFormatPr defaultColWidth="9.140625" defaultRowHeight="12.75"/>
  <cols>
    <col min="1" max="1" width="57.140625" style="1" customWidth="1"/>
    <col min="2" max="2" width="28.421875" style="1" customWidth="1"/>
    <col min="3" max="3" width="16.421875" style="1" customWidth="1"/>
    <col min="4" max="4" width="1.421875" style="1" hidden="1" customWidth="1"/>
    <col min="5" max="5" width="2.57421875" style="1" customWidth="1"/>
    <col min="6" max="16384" width="9.140625" style="1" customWidth="1"/>
  </cols>
  <sheetData>
    <row r="1" spans="2:3" ht="15.75">
      <c r="B1" s="40" t="s">
        <v>69</v>
      </c>
      <c r="C1" s="41"/>
    </row>
    <row r="2" spans="2:3" ht="15.75">
      <c r="B2" s="40" t="s">
        <v>24</v>
      </c>
      <c r="C2" s="42"/>
    </row>
    <row r="3" spans="2:3" ht="15.75">
      <c r="B3" s="40" t="s">
        <v>40</v>
      </c>
      <c r="C3" s="42"/>
    </row>
    <row r="4" spans="2:3" ht="15.75">
      <c r="B4" s="40" t="s">
        <v>34</v>
      </c>
      <c r="C4" s="42"/>
    </row>
    <row r="5" spans="2:3" ht="15.75">
      <c r="B5" s="40" t="s">
        <v>68</v>
      </c>
      <c r="C5" s="42"/>
    </row>
    <row r="6" spans="2:3" ht="15.75">
      <c r="B6" s="38"/>
      <c r="C6" s="39"/>
    </row>
    <row r="7" spans="2:3" ht="15.75">
      <c r="B7" s="40" t="s">
        <v>62</v>
      </c>
      <c r="C7" s="42"/>
    </row>
    <row r="8" spans="2:3" ht="15.75">
      <c r="B8" s="40" t="s">
        <v>24</v>
      </c>
      <c r="C8" s="42"/>
    </row>
    <row r="9" spans="2:3" ht="15.75">
      <c r="B9" s="40" t="s">
        <v>40</v>
      </c>
      <c r="C9" s="42"/>
    </row>
    <row r="10" spans="2:3" ht="15.75">
      <c r="B10" s="40" t="s">
        <v>34</v>
      </c>
      <c r="C10" s="42"/>
    </row>
    <row r="11" spans="2:3" ht="15.75">
      <c r="B11" s="40" t="s">
        <v>61</v>
      </c>
      <c r="C11" s="42"/>
    </row>
    <row r="12" ht="15.75">
      <c r="B12" s="2"/>
    </row>
    <row r="13" spans="1:3" ht="30" customHeight="1">
      <c r="A13" s="43" t="s">
        <v>41</v>
      </c>
      <c r="B13" s="43"/>
      <c r="C13" s="43"/>
    </row>
    <row r="14" spans="1:2" ht="14.25" customHeight="1">
      <c r="A14" s="5"/>
      <c r="B14" s="5"/>
    </row>
    <row r="15" spans="1:3" ht="45.75" customHeight="1">
      <c r="A15" s="3" t="s">
        <v>0</v>
      </c>
      <c r="B15" s="3" t="s">
        <v>21</v>
      </c>
      <c r="C15" s="4" t="s">
        <v>23</v>
      </c>
    </row>
    <row r="16" spans="1:3" ht="15.75">
      <c r="A16" s="6">
        <v>1</v>
      </c>
      <c r="B16" s="6">
        <v>2</v>
      </c>
      <c r="C16" s="7">
        <v>3</v>
      </c>
    </row>
    <row r="17" spans="1:3" ht="27" customHeight="1">
      <c r="A17" s="8" t="s">
        <v>1</v>
      </c>
      <c r="B17" s="9" t="s">
        <v>2</v>
      </c>
      <c r="C17" s="10">
        <f>C18-C20</f>
        <v>29882.5</v>
      </c>
    </row>
    <row r="18" spans="1:3" ht="25.5">
      <c r="A18" s="11" t="s">
        <v>35</v>
      </c>
      <c r="B18" s="12" t="s">
        <v>3</v>
      </c>
      <c r="C18" s="13">
        <f>C19</f>
        <v>113500</v>
      </c>
    </row>
    <row r="19" spans="1:3" ht="26.25">
      <c r="A19" s="14" t="s">
        <v>47</v>
      </c>
      <c r="B19" s="12" t="s">
        <v>48</v>
      </c>
      <c r="C19" s="13">
        <f>C21+29882.5</f>
        <v>113500</v>
      </c>
    </row>
    <row r="20" spans="1:3" ht="25.5">
      <c r="A20" s="11" t="s">
        <v>4</v>
      </c>
      <c r="B20" s="12" t="s">
        <v>5</v>
      </c>
      <c r="C20" s="13">
        <f>C21</f>
        <v>83617.5</v>
      </c>
    </row>
    <row r="21" spans="1:3" ht="25.5">
      <c r="A21" s="15" t="s">
        <v>49</v>
      </c>
      <c r="B21" s="16" t="s">
        <v>50</v>
      </c>
      <c r="C21" s="17">
        <v>83617.5</v>
      </c>
    </row>
    <row r="22" spans="1:3" ht="25.5">
      <c r="A22" s="8" t="s">
        <v>36</v>
      </c>
      <c r="B22" s="18" t="s">
        <v>6</v>
      </c>
      <c r="C22" s="10">
        <f>C24-C28</f>
        <v>0</v>
      </c>
    </row>
    <row r="23" spans="1:3" ht="25.5">
      <c r="A23" s="19" t="s">
        <v>39</v>
      </c>
      <c r="B23" s="20" t="s">
        <v>31</v>
      </c>
      <c r="C23" s="21">
        <f>C24-C28</f>
        <v>0</v>
      </c>
    </row>
    <row r="24" spans="1:3" ht="25.5">
      <c r="A24" s="11" t="s">
        <v>37</v>
      </c>
      <c r="B24" s="12" t="s">
        <v>32</v>
      </c>
      <c r="C24" s="13">
        <f>C25</f>
        <v>35920</v>
      </c>
    </row>
    <row r="25" spans="1:3" ht="38.25">
      <c r="A25" s="22" t="s">
        <v>51</v>
      </c>
      <c r="B25" s="12" t="s">
        <v>52</v>
      </c>
      <c r="C25" s="13">
        <f>C26+C27</f>
        <v>35920</v>
      </c>
    </row>
    <row r="26" spans="1:3" ht="38.25">
      <c r="A26" s="23" t="s">
        <v>42</v>
      </c>
      <c r="B26" s="12" t="s">
        <v>52</v>
      </c>
      <c r="C26" s="13">
        <v>35920</v>
      </c>
    </row>
    <row r="27" spans="1:3" ht="114.75">
      <c r="A27" s="23" t="s">
        <v>43</v>
      </c>
      <c r="B27" s="12" t="s">
        <v>52</v>
      </c>
      <c r="C27" s="13">
        <v>0</v>
      </c>
    </row>
    <row r="28" spans="1:3" ht="38.25">
      <c r="A28" s="11" t="s">
        <v>38</v>
      </c>
      <c r="B28" s="12" t="s">
        <v>33</v>
      </c>
      <c r="C28" s="13">
        <f>C29</f>
        <v>35920</v>
      </c>
    </row>
    <row r="29" spans="1:3" ht="38.25">
      <c r="A29" s="22" t="s">
        <v>53</v>
      </c>
      <c r="B29" s="12" t="s">
        <v>54</v>
      </c>
      <c r="C29" s="13">
        <f>C31+C32</f>
        <v>35920</v>
      </c>
    </row>
    <row r="30" spans="1:3" ht="15.75">
      <c r="A30" s="24" t="s">
        <v>44</v>
      </c>
      <c r="B30" s="12"/>
      <c r="C30" s="25"/>
    </row>
    <row r="31" spans="1:3" ht="38.25">
      <c r="A31" s="26" t="s">
        <v>45</v>
      </c>
      <c r="B31" s="12" t="s">
        <v>54</v>
      </c>
      <c r="C31" s="17">
        <f>C26</f>
        <v>35920</v>
      </c>
    </row>
    <row r="32" spans="1:3" ht="127.5">
      <c r="A32" s="26" t="s">
        <v>46</v>
      </c>
      <c r="B32" s="12" t="s">
        <v>54</v>
      </c>
      <c r="C32" s="17">
        <v>0</v>
      </c>
    </row>
    <row r="33" spans="1:3" ht="15.75">
      <c r="A33" s="8" t="s">
        <v>7</v>
      </c>
      <c r="B33" s="9" t="s">
        <v>8</v>
      </c>
      <c r="C33" s="10">
        <f>C38-C34</f>
        <v>47103.19999999995</v>
      </c>
    </row>
    <row r="34" spans="1:3" ht="15.75">
      <c r="A34" s="11" t="s">
        <v>9</v>
      </c>
      <c r="B34" s="27" t="s">
        <v>10</v>
      </c>
      <c r="C34" s="13">
        <f>C35</f>
        <v>1813003.3</v>
      </c>
    </row>
    <row r="35" spans="1:3" ht="15.75">
      <c r="A35" s="11" t="s">
        <v>11</v>
      </c>
      <c r="B35" s="12" t="s">
        <v>12</v>
      </c>
      <c r="C35" s="13">
        <f>C36</f>
        <v>1813003.3</v>
      </c>
    </row>
    <row r="36" spans="1:3" ht="15.75">
      <c r="A36" s="11" t="s">
        <v>13</v>
      </c>
      <c r="B36" s="12" t="s">
        <v>14</v>
      </c>
      <c r="C36" s="13">
        <f>C37</f>
        <v>1813003.3</v>
      </c>
    </row>
    <row r="37" spans="1:3" ht="25.5">
      <c r="A37" s="22" t="s">
        <v>55</v>
      </c>
      <c r="B37" s="12" t="s">
        <v>56</v>
      </c>
      <c r="C37" s="13">
        <f>1663583.3+C19+C25</f>
        <v>1813003.3</v>
      </c>
    </row>
    <row r="38" spans="1:3" ht="15.75">
      <c r="A38" s="11" t="s">
        <v>15</v>
      </c>
      <c r="B38" s="12" t="s">
        <v>16</v>
      </c>
      <c r="C38" s="13">
        <f>C39</f>
        <v>1860106.5</v>
      </c>
    </row>
    <row r="39" spans="1:3" ht="15.75">
      <c r="A39" s="11" t="s">
        <v>17</v>
      </c>
      <c r="B39" s="12" t="s">
        <v>18</v>
      </c>
      <c r="C39" s="13">
        <f>C40</f>
        <v>1860106.5</v>
      </c>
    </row>
    <row r="40" spans="1:3" ht="15.75">
      <c r="A40" s="11" t="s">
        <v>19</v>
      </c>
      <c r="B40" s="12" t="s">
        <v>20</v>
      </c>
      <c r="C40" s="13">
        <f>C41</f>
        <v>1860106.5</v>
      </c>
    </row>
    <row r="41" spans="1:3" ht="25.5">
      <c r="A41" s="28" t="s">
        <v>57</v>
      </c>
      <c r="B41" s="16" t="s">
        <v>58</v>
      </c>
      <c r="C41" s="17">
        <f>1740569+C21+C31</f>
        <v>1860106.5</v>
      </c>
    </row>
    <row r="42" spans="1:3" ht="25.5">
      <c r="A42" s="29" t="s">
        <v>25</v>
      </c>
      <c r="B42" s="30" t="s">
        <v>26</v>
      </c>
      <c r="C42" s="31">
        <f>C43</f>
        <v>0</v>
      </c>
    </row>
    <row r="43" spans="1:3" ht="25.5">
      <c r="A43" s="32" t="s">
        <v>27</v>
      </c>
      <c r="B43" s="33" t="s">
        <v>28</v>
      </c>
      <c r="C43" s="34">
        <f>C44</f>
        <v>0</v>
      </c>
    </row>
    <row r="44" spans="1:3" ht="63.75">
      <c r="A44" s="32" t="s">
        <v>30</v>
      </c>
      <c r="B44" s="33" t="s">
        <v>29</v>
      </c>
      <c r="C44" s="34">
        <f>C45</f>
        <v>0</v>
      </c>
    </row>
    <row r="45" spans="1:3" ht="140.25">
      <c r="A45" s="32" t="s">
        <v>59</v>
      </c>
      <c r="B45" s="33" t="s">
        <v>60</v>
      </c>
      <c r="C45" s="34">
        <v>0</v>
      </c>
    </row>
    <row r="46" spans="1:5" ht="15.75">
      <c r="A46" s="35" t="s">
        <v>22</v>
      </c>
      <c r="B46" s="36"/>
      <c r="C46" s="37">
        <f>C17+C22+C33+C42</f>
        <v>76985.69999999995</v>
      </c>
      <c r="E46" s="1" t="s">
        <v>63</v>
      </c>
    </row>
  </sheetData>
  <sheetProtection/>
  <mergeCells count="11">
    <mergeCell ref="B10:C10"/>
    <mergeCell ref="B1:C1"/>
    <mergeCell ref="B2:C2"/>
    <mergeCell ref="B3:C3"/>
    <mergeCell ref="B4:C4"/>
    <mergeCell ref="B5:C5"/>
    <mergeCell ref="A13:C13"/>
    <mergeCell ref="B7:C7"/>
    <mergeCell ref="B8:C8"/>
    <mergeCell ref="B9:C9"/>
    <mergeCell ref="B11:C11"/>
  </mergeCells>
  <printOptions/>
  <pageMargins left="1.1811023622047245" right="0.5905511811023623" top="0.7874015748031497" bottom="0.7874015748031497" header="0" footer="0"/>
  <pageSetup fitToHeight="2" fitToWidth="1" horizontalDpi="600" verticalDpi="600" orientation="portrait" paperSize="9" scale="80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36"/>
  <sheetViews>
    <sheetView zoomScalePageLayoutView="0" workbookViewId="0" topLeftCell="A19">
      <selection activeCell="C23" sqref="C23:C31"/>
    </sheetView>
  </sheetViews>
  <sheetFormatPr defaultColWidth="9.140625" defaultRowHeight="12.75"/>
  <cols>
    <col min="1" max="1" width="57.140625" style="1" customWidth="1"/>
    <col min="2" max="2" width="28.421875" style="1" customWidth="1"/>
    <col min="3" max="3" width="16.421875" style="1" customWidth="1"/>
    <col min="4" max="4" width="1.421875" style="1" hidden="1" customWidth="1"/>
    <col min="5" max="6" width="16.421875" style="1" customWidth="1"/>
    <col min="7" max="16384" width="9.140625" style="1" customWidth="1"/>
  </cols>
  <sheetData>
    <row r="1" spans="2:6" ht="15.75">
      <c r="B1" s="44" t="s">
        <v>67</v>
      </c>
      <c r="C1" s="45"/>
      <c r="D1" s="46"/>
      <c r="E1" s="46"/>
      <c r="F1" s="46"/>
    </row>
    <row r="2" ht="15.75">
      <c r="B2" s="2"/>
    </row>
    <row r="3" spans="1:6" ht="21" customHeight="1">
      <c r="A3" s="43" t="s">
        <v>41</v>
      </c>
      <c r="B3" s="43"/>
      <c r="C3" s="43"/>
      <c r="D3" s="46"/>
      <c r="E3" s="46"/>
      <c r="F3" s="46"/>
    </row>
    <row r="4" spans="1:2" ht="14.25" customHeight="1">
      <c r="A4" s="5"/>
      <c r="B4" s="5"/>
    </row>
    <row r="5" spans="1:6" ht="45.75" customHeight="1">
      <c r="A5" s="3" t="s">
        <v>0</v>
      </c>
      <c r="B5" s="3" t="s">
        <v>21</v>
      </c>
      <c r="C5" s="4" t="s">
        <v>64</v>
      </c>
      <c r="E5" s="4" t="s">
        <v>65</v>
      </c>
      <c r="F5" s="4" t="s">
        <v>66</v>
      </c>
    </row>
    <row r="6" spans="1:6" ht="15.75">
      <c r="A6" s="6">
        <v>1</v>
      </c>
      <c r="B6" s="6">
        <v>2</v>
      </c>
      <c r="C6" s="7">
        <v>3</v>
      </c>
      <c r="E6" s="7">
        <v>4</v>
      </c>
      <c r="F6" s="7">
        <v>5</v>
      </c>
    </row>
    <row r="7" spans="1:6" ht="27" customHeight="1">
      <c r="A7" s="8" t="s">
        <v>1</v>
      </c>
      <c r="B7" s="9" t="s">
        <v>2</v>
      </c>
      <c r="C7" s="10">
        <f>C8-C10</f>
        <v>29882.5</v>
      </c>
      <c r="E7" s="10">
        <f>E8-E10</f>
        <v>29882.5</v>
      </c>
      <c r="F7" s="10">
        <f>F8-F10</f>
        <v>0</v>
      </c>
    </row>
    <row r="8" spans="1:6" ht="25.5">
      <c r="A8" s="11" t="s">
        <v>35</v>
      </c>
      <c r="B8" s="12" t="s">
        <v>3</v>
      </c>
      <c r="C8" s="13">
        <f>C9</f>
        <v>113500</v>
      </c>
      <c r="E8" s="13">
        <f>E9</f>
        <v>113500</v>
      </c>
      <c r="F8" s="13">
        <f>F9</f>
        <v>0</v>
      </c>
    </row>
    <row r="9" spans="1:6" ht="26.25">
      <c r="A9" s="14" t="s">
        <v>47</v>
      </c>
      <c r="B9" s="12" t="s">
        <v>48</v>
      </c>
      <c r="C9" s="13">
        <f>C11+29882.5</f>
        <v>113500</v>
      </c>
      <c r="E9" s="13">
        <f>E11+29882.5</f>
        <v>113500</v>
      </c>
      <c r="F9" s="13">
        <f>C9-E9</f>
        <v>0</v>
      </c>
    </row>
    <row r="10" spans="1:6" ht="25.5">
      <c r="A10" s="11" t="s">
        <v>4</v>
      </c>
      <c r="B10" s="12" t="s">
        <v>5</v>
      </c>
      <c r="C10" s="13">
        <f>C11</f>
        <v>83617.5</v>
      </c>
      <c r="E10" s="13">
        <f>E11</f>
        <v>83617.5</v>
      </c>
      <c r="F10" s="13">
        <f>F11</f>
        <v>0</v>
      </c>
    </row>
    <row r="11" spans="1:6" ht="25.5">
      <c r="A11" s="15" t="s">
        <v>49</v>
      </c>
      <c r="B11" s="16" t="s">
        <v>50</v>
      </c>
      <c r="C11" s="17">
        <v>83617.5</v>
      </c>
      <c r="E11" s="17">
        <v>83617.5</v>
      </c>
      <c r="F11" s="17">
        <f>C11-E11</f>
        <v>0</v>
      </c>
    </row>
    <row r="12" spans="1:6" ht="25.5">
      <c r="A12" s="8" t="s">
        <v>36</v>
      </c>
      <c r="B12" s="18" t="s">
        <v>6</v>
      </c>
      <c r="C12" s="10">
        <f>C14-C18</f>
        <v>0</v>
      </c>
      <c r="E12" s="10">
        <f>E14-E18</f>
        <v>0</v>
      </c>
      <c r="F12" s="10">
        <f>F14-F18</f>
        <v>0</v>
      </c>
    </row>
    <row r="13" spans="1:6" ht="25.5">
      <c r="A13" s="19" t="s">
        <v>39</v>
      </c>
      <c r="B13" s="20" t="s">
        <v>31</v>
      </c>
      <c r="C13" s="21">
        <f>C14-C18</f>
        <v>0</v>
      </c>
      <c r="E13" s="21">
        <f>E14-E18</f>
        <v>0</v>
      </c>
      <c r="F13" s="21">
        <f>F14-F18</f>
        <v>0</v>
      </c>
    </row>
    <row r="14" spans="1:6" ht="25.5">
      <c r="A14" s="11" t="s">
        <v>37</v>
      </c>
      <c r="B14" s="12" t="s">
        <v>32</v>
      </c>
      <c r="C14" s="13">
        <f>C15</f>
        <v>35920</v>
      </c>
      <c r="E14" s="13">
        <f>E15</f>
        <v>35920</v>
      </c>
      <c r="F14" s="13">
        <f>F15</f>
        <v>0</v>
      </c>
    </row>
    <row r="15" spans="1:6" ht="38.25">
      <c r="A15" s="22" t="s">
        <v>51</v>
      </c>
      <c r="B15" s="12" t="s">
        <v>52</v>
      </c>
      <c r="C15" s="13">
        <f>C16+C17</f>
        <v>35920</v>
      </c>
      <c r="E15" s="13">
        <f>E16+E17</f>
        <v>35920</v>
      </c>
      <c r="F15" s="13">
        <f>F16+F17</f>
        <v>0</v>
      </c>
    </row>
    <row r="16" spans="1:6" ht="38.25">
      <c r="A16" s="23" t="s">
        <v>42</v>
      </c>
      <c r="B16" s="12" t="s">
        <v>52</v>
      </c>
      <c r="C16" s="13">
        <v>35920</v>
      </c>
      <c r="E16" s="13">
        <v>35920</v>
      </c>
      <c r="F16" s="13">
        <f>C16-E16</f>
        <v>0</v>
      </c>
    </row>
    <row r="17" spans="1:6" ht="114.75">
      <c r="A17" s="23" t="s">
        <v>43</v>
      </c>
      <c r="B17" s="12" t="s">
        <v>52</v>
      </c>
      <c r="C17" s="13">
        <v>0</v>
      </c>
      <c r="E17" s="13">
        <v>0</v>
      </c>
      <c r="F17" s="13">
        <v>0</v>
      </c>
    </row>
    <row r="18" spans="1:6" ht="38.25">
      <c r="A18" s="11" t="s">
        <v>38</v>
      </c>
      <c r="B18" s="12" t="s">
        <v>33</v>
      </c>
      <c r="C18" s="13">
        <f>C19</f>
        <v>35920</v>
      </c>
      <c r="E18" s="13">
        <f>E19</f>
        <v>35920</v>
      </c>
      <c r="F18" s="13">
        <f>F19</f>
        <v>0</v>
      </c>
    </row>
    <row r="19" spans="1:6" ht="38.25">
      <c r="A19" s="22" t="s">
        <v>53</v>
      </c>
      <c r="B19" s="12" t="s">
        <v>54</v>
      </c>
      <c r="C19" s="13">
        <f>C21+C22</f>
        <v>35920</v>
      </c>
      <c r="E19" s="13">
        <f>E21+E22</f>
        <v>35920</v>
      </c>
      <c r="F19" s="13">
        <f>F21+F22</f>
        <v>0</v>
      </c>
    </row>
    <row r="20" spans="1:6" ht="15.75">
      <c r="A20" s="24" t="s">
        <v>44</v>
      </c>
      <c r="B20" s="12"/>
      <c r="C20" s="25"/>
      <c r="E20" s="25"/>
      <c r="F20" s="25"/>
    </row>
    <row r="21" spans="1:6" ht="38.25">
      <c r="A21" s="26" t="s">
        <v>45</v>
      </c>
      <c r="B21" s="12" t="s">
        <v>54</v>
      </c>
      <c r="C21" s="17">
        <f>C16</f>
        <v>35920</v>
      </c>
      <c r="E21" s="17">
        <f>E16</f>
        <v>35920</v>
      </c>
      <c r="F21" s="17">
        <f>F16</f>
        <v>0</v>
      </c>
    </row>
    <row r="22" spans="1:6" ht="127.5">
      <c r="A22" s="26" t="s">
        <v>46</v>
      </c>
      <c r="B22" s="12" t="s">
        <v>54</v>
      </c>
      <c r="C22" s="17">
        <v>0</v>
      </c>
      <c r="E22" s="17">
        <v>0</v>
      </c>
      <c r="F22" s="17">
        <v>0</v>
      </c>
    </row>
    <row r="23" spans="1:6" ht="15.75">
      <c r="A23" s="8" t="s">
        <v>7</v>
      </c>
      <c r="B23" s="9" t="s">
        <v>8</v>
      </c>
      <c r="C23" s="10">
        <f>C28-C24</f>
        <v>47103.19999999995</v>
      </c>
      <c r="E23" s="10">
        <f>E28-E24</f>
        <v>47103.19999999995</v>
      </c>
      <c r="F23" s="10">
        <f>F28-F24</f>
        <v>0</v>
      </c>
    </row>
    <row r="24" spans="1:6" ht="15.75">
      <c r="A24" s="11" t="s">
        <v>9</v>
      </c>
      <c r="B24" s="27" t="s">
        <v>10</v>
      </c>
      <c r="C24" s="13">
        <f>C25</f>
        <v>1813003.3</v>
      </c>
      <c r="E24" s="13">
        <f aca="true" t="shared" si="0" ref="E24:F26">E25</f>
        <v>1763169.6</v>
      </c>
      <c r="F24" s="13">
        <f t="shared" si="0"/>
        <v>49833.69999999995</v>
      </c>
    </row>
    <row r="25" spans="1:6" ht="15.75">
      <c r="A25" s="11" t="s">
        <v>11</v>
      </c>
      <c r="B25" s="12" t="s">
        <v>12</v>
      </c>
      <c r="C25" s="13">
        <f>C26</f>
        <v>1813003.3</v>
      </c>
      <c r="E25" s="13">
        <f t="shared" si="0"/>
        <v>1763169.6</v>
      </c>
      <c r="F25" s="13">
        <f t="shared" si="0"/>
        <v>49833.69999999995</v>
      </c>
    </row>
    <row r="26" spans="1:6" ht="15.75">
      <c r="A26" s="11" t="s">
        <v>13</v>
      </c>
      <c r="B26" s="12" t="s">
        <v>14</v>
      </c>
      <c r="C26" s="13">
        <f>C27</f>
        <v>1813003.3</v>
      </c>
      <c r="E26" s="13">
        <f t="shared" si="0"/>
        <v>1763169.6</v>
      </c>
      <c r="F26" s="13">
        <f t="shared" si="0"/>
        <v>49833.69999999995</v>
      </c>
    </row>
    <row r="27" spans="1:6" ht="25.5">
      <c r="A27" s="22" t="s">
        <v>55</v>
      </c>
      <c r="B27" s="12" t="s">
        <v>56</v>
      </c>
      <c r="C27" s="13">
        <f>1663583.3+C9+C15</f>
        <v>1813003.3</v>
      </c>
      <c r="E27" s="13">
        <f>1613749.6+E9+E15</f>
        <v>1763169.6</v>
      </c>
      <c r="F27" s="13">
        <f>C27-E27</f>
        <v>49833.69999999995</v>
      </c>
    </row>
    <row r="28" spans="1:6" ht="15.75">
      <c r="A28" s="11" t="s">
        <v>15</v>
      </c>
      <c r="B28" s="12" t="s">
        <v>16</v>
      </c>
      <c r="C28" s="13">
        <f>C29</f>
        <v>1860106.5</v>
      </c>
      <c r="E28" s="13">
        <f aca="true" t="shared" si="1" ref="E28:F30">E29</f>
        <v>1810272.8</v>
      </c>
      <c r="F28" s="13">
        <f t="shared" si="1"/>
        <v>49833.69999999995</v>
      </c>
    </row>
    <row r="29" spans="1:6" ht="15.75">
      <c r="A29" s="11" t="s">
        <v>17</v>
      </c>
      <c r="B29" s="12" t="s">
        <v>18</v>
      </c>
      <c r="C29" s="13">
        <f>C30</f>
        <v>1860106.5</v>
      </c>
      <c r="E29" s="13">
        <f t="shared" si="1"/>
        <v>1810272.8</v>
      </c>
      <c r="F29" s="13">
        <f t="shared" si="1"/>
        <v>49833.69999999995</v>
      </c>
    </row>
    <row r="30" spans="1:6" ht="15.75">
      <c r="A30" s="11" t="s">
        <v>19</v>
      </c>
      <c r="B30" s="12" t="s">
        <v>20</v>
      </c>
      <c r="C30" s="13">
        <f>C31</f>
        <v>1860106.5</v>
      </c>
      <c r="E30" s="13">
        <f t="shared" si="1"/>
        <v>1810272.8</v>
      </c>
      <c r="F30" s="13">
        <f t="shared" si="1"/>
        <v>49833.69999999995</v>
      </c>
    </row>
    <row r="31" spans="1:6" ht="25.5">
      <c r="A31" s="28" t="s">
        <v>57</v>
      </c>
      <c r="B31" s="16" t="s">
        <v>58</v>
      </c>
      <c r="C31" s="17">
        <f>1740569+C11+C21</f>
        <v>1860106.5</v>
      </c>
      <c r="E31" s="17">
        <f>1690735.3+E11+E21</f>
        <v>1810272.8</v>
      </c>
      <c r="F31" s="17">
        <f>C31-E31</f>
        <v>49833.69999999995</v>
      </c>
    </row>
    <row r="32" spans="1:6" ht="25.5">
      <c r="A32" s="29" t="s">
        <v>25</v>
      </c>
      <c r="B32" s="30" t="s">
        <v>26</v>
      </c>
      <c r="C32" s="31">
        <f>C33</f>
        <v>0</v>
      </c>
      <c r="E32" s="31">
        <f aca="true" t="shared" si="2" ref="E32:F34">E33</f>
        <v>0</v>
      </c>
      <c r="F32" s="31">
        <f t="shared" si="2"/>
        <v>0</v>
      </c>
    </row>
    <row r="33" spans="1:6" ht="25.5">
      <c r="A33" s="32" t="s">
        <v>27</v>
      </c>
      <c r="B33" s="33" t="s">
        <v>28</v>
      </c>
      <c r="C33" s="34">
        <f>C34</f>
        <v>0</v>
      </c>
      <c r="E33" s="34">
        <f t="shared" si="2"/>
        <v>0</v>
      </c>
      <c r="F33" s="34">
        <f t="shared" si="2"/>
        <v>0</v>
      </c>
    </row>
    <row r="34" spans="1:6" ht="63.75">
      <c r="A34" s="32" t="s">
        <v>30</v>
      </c>
      <c r="B34" s="33" t="s">
        <v>29</v>
      </c>
      <c r="C34" s="34">
        <f>C35</f>
        <v>0</v>
      </c>
      <c r="E34" s="34">
        <f t="shared" si="2"/>
        <v>0</v>
      </c>
      <c r="F34" s="34">
        <f t="shared" si="2"/>
        <v>0</v>
      </c>
    </row>
    <row r="35" spans="1:6" ht="140.25">
      <c r="A35" s="32" t="s">
        <v>59</v>
      </c>
      <c r="B35" s="33" t="s">
        <v>60</v>
      </c>
      <c r="C35" s="34">
        <v>0</v>
      </c>
      <c r="E35" s="34">
        <v>0</v>
      </c>
      <c r="F35" s="34">
        <v>0</v>
      </c>
    </row>
    <row r="36" spans="1:6" ht="15.75">
      <c r="A36" s="35" t="s">
        <v>22</v>
      </c>
      <c r="B36" s="36"/>
      <c r="C36" s="37">
        <f>C7+C12+C23+C32</f>
        <v>76985.69999999995</v>
      </c>
      <c r="E36" s="37">
        <f>E7+E12+E23+E32</f>
        <v>76985.69999999995</v>
      </c>
      <c r="F36" s="37">
        <f>F7+F12+F23+F32</f>
        <v>0</v>
      </c>
    </row>
  </sheetData>
  <sheetProtection/>
  <mergeCells count="2">
    <mergeCell ref="B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KazakovaEV</cp:lastModifiedBy>
  <cp:lastPrinted>2023-04-13T09:43:53Z</cp:lastPrinted>
  <dcterms:created xsi:type="dcterms:W3CDTF">1996-10-08T23:32:33Z</dcterms:created>
  <dcterms:modified xsi:type="dcterms:W3CDTF">2023-04-13T09:44:02Z</dcterms:modified>
  <cp:category/>
  <cp:version/>
  <cp:contentType/>
  <cp:contentStatus/>
</cp:coreProperties>
</file>