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овая" sheetId="1" r:id="rId1"/>
  </sheets>
  <definedNames>
    <definedName name="_xlnm.Print_Area" localSheetId="0">'годовая'!$A$3:$O$98</definedName>
  </definedNames>
  <calcPr fullCalcOnLoad="1"/>
</workbook>
</file>

<file path=xl/sharedStrings.xml><?xml version="1.0" encoding="utf-8"?>
<sst xmlns="http://schemas.openxmlformats.org/spreadsheetml/2006/main" count="80" uniqueCount="74">
  <si>
    <t>полное наименование МП</t>
  </si>
  <si>
    <t>всего</t>
  </si>
  <si>
    <t>фед.</t>
  </si>
  <si>
    <t>обл.</t>
  </si>
  <si>
    <t>район.</t>
  </si>
  <si>
    <t>посел.</t>
  </si>
  <si>
    <t>план</t>
  </si>
  <si>
    <t>факт</t>
  </si>
  <si>
    <t>проч.</t>
  </si>
  <si>
    <t>Подпрограмма №3 «Поддержание устойчивого исполнения бюджетов поселений Няндомского района»</t>
  </si>
  <si>
    <t>В С Е Г О</t>
  </si>
  <si>
    <t>Примечание</t>
  </si>
  <si>
    <t>Подпрограмма №1  "Проведение кап.ремонта жилого фонда"</t>
  </si>
  <si>
    <t>подпрограмма № 2 «Переоборудование нежилых помещений в жилые в Няндомском районе».</t>
  </si>
  <si>
    <t>Подпрограмма №2 «Управление муниципальным долгом Няндомского района</t>
  </si>
  <si>
    <t>подпрограмма №1 "создание условий для  обеспечения доступным и комфортным жильем сельского населения"</t>
  </si>
  <si>
    <t>Подпрограмма №2 "Создание и развитие инфраструктуры на сельских территориях</t>
  </si>
  <si>
    <t>Подпрограмма №1 «Развитие культуры на территории города Няндома и Няндомского района"</t>
  </si>
  <si>
    <t>Подпрограмма №2 «Развитие туризма на территории  города Няндома и Няндомского района»</t>
  </si>
  <si>
    <t>Подпрограмма №3  «Развитие МБОУ ДО  ДШИ»</t>
  </si>
  <si>
    <t>Всероссийский конкурс лучших муниципальных практик</t>
  </si>
  <si>
    <t>формирование гор.среды</t>
  </si>
  <si>
    <t>Подпрограмма №1 «Нормативно-методическое и информационное обеспечение и организация бюджетного процесса муниципального образования «Няндомский муниципальный район» и МО "Няндомское"</t>
  </si>
  <si>
    <t xml:space="preserve">Сведения </t>
  </si>
  <si>
    <t>1.Развитие образования в Няндомском районе</t>
  </si>
  <si>
    <t>Подпрограмма № 1 "Развитие дошкольного образования в Няндомском районе"</t>
  </si>
  <si>
    <t>Подпрограмма № 2 " Развитие общего образования в Няндомском районе"</t>
  </si>
  <si>
    <t>Подпрограмма № 3  "Развитие дополнительного образования детей в Няндомском районе"</t>
  </si>
  <si>
    <t>Подпрограмма № 4 "Обеспечение функционирования и развития системы образования в Няндомском районе"</t>
  </si>
  <si>
    <t>Подпрограмма №1 «Крепкая семья»</t>
  </si>
  <si>
    <t>Подпрограмма № 2 «Старшее поколение»</t>
  </si>
  <si>
    <t>Подпрограмма №3«Дом для молодой семьи»</t>
  </si>
  <si>
    <t>Подпрограмма  1 «Организация отдыха и оздоровления детей»</t>
  </si>
  <si>
    <t>Подпрограмма  2 «Развитие и укрепление материально-технической базы детского загородного стационарного оздоровительного лагеря «Боровое»</t>
  </si>
  <si>
    <t xml:space="preserve">4.Демографическая политика и социальная поддержка граждан 
Няндомского района
</t>
  </si>
  <si>
    <t>5.Укрепление общественного здоровья населения Няндомского района</t>
  </si>
  <si>
    <t xml:space="preserve">6.    Совершенствование деятельности по  опеке и попечительству на территории Няндомского района </t>
  </si>
  <si>
    <t>7.Профилактика правонарушений и противодействие преступности на территории Няндомского района</t>
  </si>
  <si>
    <t xml:space="preserve">8.Профилактика безнадзорности и правонарушений несовершеннолетних в Няндомском районе </t>
  </si>
  <si>
    <t xml:space="preserve">9.Молодежь города Няндома и Няндомского района </t>
  </si>
  <si>
    <t xml:space="preserve">11.Развитие физической культуры, спорта и создание условий для формирования здорового образа жизни на территории Няндомского района </t>
  </si>
  <si>
    <t>Подпрограмма № 1 «Развитие физической культуры и спорта в Няндомском районе»</t>
  </si>
  <si>
    <t>Подпрограмма № 2 «Развитие муниципального бюджетного учреждения «Няндомская спортивная школа»</t>
  </si>
  <si>
    <t>Подпрограмма № 1 «Развитие территориального общественного самоуправления в Няндомском районе»</t>
  </si>
  <si>
    <t>Подпрограмма № 2   «Поддержка гражданских инициатив и социально ориентированных некоммерческих организаций в Няндомском районе»</t>
  </si>
  <si>
    <t>Подпрограмма 3 «Мир и согласие. Новые возможности»</t>
  </si>
  <si>
    <t>10. Развитие сферы культуры и туризма на территории города Няндома  и Няндомского района</t>
  </si>
  <si>
    <t xml:space="preserve">12.Развитие жилищного строительства в Няндомском районе  </t>
  </si>
  <si>
    <t xml:space="preserve">13. Развитие коммунальной инфраструктуры Няндомского района
</t>
  </si>
  <si>
    <t>15. Развитие транспортной системы Няндомского района</t>
  </si>
  <si>
    <t>23.Совершенствование муниципального управления в администрации Няндомского района</t>
  </si>
  <si>
    <t>16. Малое и среднее предпринимательство и поддержка  индивидуальной предпринимательской инициативы в Няндомском районе</t>
  </si>
  <si>
    <t>17.Развитие сельского   хозяйства в Няндомском районе</t>
  </si>
  <si>
    <t xml:space="preserve">20.Благоустройство территории Няндомского района </t>
  </si>
  <si>
    <t>21.Формирование современной городской среды на территории Няндомского района</t>
  </si>
  <si>
    <t>22. Комплексное развитие сельских территорий Няндомского района</t>
  </si>
  <si>
    <t>24.Содействие развитию институтов гражданского общества в Няндомском районе</t>
  </si>
  <si>
    <t>25. Управление муниципальными финансами   и муниципальным долгом  Няндомского района</t>
  </si>
  <si>
    <t>26. Управление муниципальным имуществом и земельными ресурсами Няндомского района</t>
  </si>
  <si>
    <t xml:space="preserve">27.Обеспечение и совершенствование деятельности администрации  Няндомского муниципального района Архангельской области 
</t>
  </si>
  <si>
    <t xml:space="preserve">29.Обеспечение и совершенствование деятельности  Управления социальной политики администрации 
Няндомского района 
</t>
  </si>
  <si>
    <t>28.Обеспечение и совершенствование деятельности  управления строительства, архитектуры, ЖКХ администрации Няндомского муниципального района Архангельской области</t>
  </si>
  <si>
    <t>18.Строительство, ремонт и содержание автомобильных дорог общего пользования местного значения на 2016-2024 годы</t>
  </si>
  <si>
    <t>19.Строительство, ремонт и содержание  муниципального жилого фонда на 2016-2024 годы</t>
  </si>
  <si>
    <t>3.Обеспечение безопастности населения</t>
  </si>
  <si>
    <t>Подпрограмма № 1 «Организация мероприятий по гражданской обороне, предупреждение чрезвычайных ситуаций и ликвидация их последствий, развитие единой дежурно-диспетчерской службы»</t>
  </si>
  <si>
    <t>Подпрограмма № 2 «Противодействие идеологии экстремизма, предупреждение терроризма»</t>
  </si>
  <si>
    <t>Подпрограмма №3  "Пожарная безопасность"</t>
  </si>
  <si>
    <t>Подпрограмма №4 "Безопасность людей на водных объектах"</t>
  </si>
  <si>
    <t>14.Энергосбережение и повышение энергетической эффективности на территории  Няндомского района на 2011 – 2024 годы</t>
  </si>
  <si>
    <t>2.Организация отдыха и оздоровления детей Няндомского района на 2017 – 2024 годы</t>
  </si>
  <si>
    <t>Адр.программа АО "переселение граждан из аварийного жилищного фонда на 2019-2025 годы"</t>
  </si>
  <si>
    <t xml:space="preserve">Приложение    3
к Сводному  докладу о ходе реализации и оценке эффективности муниципальных программ  Няндомского муниципального района Архангельской области 
  за 2022 год
</t>
  </si>
  <si>
    <t>об объемах финансирования муниципальных программ Няндомского района и МО "Няндомское"   за    2022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</si>
</sst>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00"/>
    <numFmt numFmtId="203" formatCode="#,##0.0"/>
    <numFmt numFmtId="204" formatCode="0.0000"/>
    <numFmt numFmtId="205" formatCode="0.000000"/>
    <numFmt numFmtId="206" formatCode="0.00000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1"/>
      <name val="Arial"/>
      <family val="2"/>
    </font>
    <font>
      <b/>
      <sz val="9"/>
      <color indexed="63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9"/>
      <color indexed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00" fontId="1" fillId="0" borderId="10" xfId="0" applyNumberFormat="1" applyFont="1" applyFill="1" applyBorder="1" applyAlignment="1">
      <alignment shrinkToFit="1"/>
    </xf>
    <xf numFmtId="200" fontId="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00" fontId="2" fillId="0" borderId="10" xfId="0" applyNumberFormat="1" applyFont="1" applyFill="1" applyBorder="1" applyAlignment="1">
      <alignment horizontal="left" shrinkToFit="1"/>
    </xf>
    <xf numFmtId="0" fontId="2" fillId="0" borderId="10" xfId="0" applyNumberFormat="1" applyFont="1" applyFill="1" applyBorder="1" applyAlignment="1">
      <alignment horizontal="left" shrinkToFit="1"/>
    </xf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 horizontal="left"/>
    </xf>
    <xf numFmtId="200" fontId="0" fillId="0" borderId="10" xfId="0" applyNumberFormat="1" applyFill="1" applyBorder="1" applyAlignment="1">
      <alignment shrinkToFi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wrapText="1" shrinkToFit="1"/>
    </xf>
    <xf numFmtId="0" fontId="1" fillId="0" borderId="11" xfId="0" applyFont="1" applyFill="1" applyBorder="1" applyAlignment="1">
      <alignment wrapText="1"/>
    </xf>
    <xf numFmtId="200" fontId="1" fillId="0" borderId="10" xfId="0" applyNumberFormat="1" applyFont="1" applyFill="1" applyBorder="1" applyAlignment="1">
      <alignment shrinkToFit="1"/>
    </xf>
    <xf numFmtId="200" fontId="2" fillId="0" borderId="10" xfId="0" applyNumberFormat="1" applyFont="1" applyFill="1" applyBorder="1" applyAlignment="1">
      <alignment/>
    </xf>
    <xf numFmtId="200" fontId="2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03" fontId="1" fillId="0" borderId="10" xfId="0" applyNumberFormat="1" applyFont="1" applyFill="1" applyBorder="1" applyAlignment="1">
      <alignment shrinkToFit="1"/>
    </xf>
    <xf numFmtId="0" fontId="54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 shrinkToFit="1"/>
    </xf>
    <xf numFmtId="0" fontId="55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6" fillId="0" borderId="10" xfId="0" applyFont="1" applyFill="1" applyBorder="1" applyAlignment="1">
      <alignment horizontal="left"/>
    </xf>
    <xf numFmtId="200" fontId="2" fillId="0" borderId="10" xfId="0" applyNumberFormat="1" applyFont="1" applyFill="1" applyBorder="1" applyAlignment="1">
      <alignment horizontal="center" shrinkToFit="1"/>
    </xf>
    <xf numFmtId="0" fontId="14" fillId="0" borderId="10" xfId="0" applyNumberFormat="1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200" fontId="9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00" fontId="1" fillId="0" borderId="10" xfId="0" applyNumberFormat="1" applyFont="1" applyFill="1" applyBorder="1" applyAlignment="1">
      <alignment horizontal="left" shrinkToFi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200" fontId="14" fillId="0" borderId="0" xfId="0" applyNumberFormat="1" applyFont="1" applyFill="1" applyAlignment="1">
      <alignment shrinkToFit="1"/>
    </xf>
    <xf numFmtId="203" fontId="14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200" fontId="1" fillId="0" borderId="10" xfId="0" applyNumberFormat="1" applyFont="1" applyFill="1" applyBorder="1" applyAlignment="1">
      <alignment/>
    </xf>
    <xf numFmtId="203" fontId="1" fillId="0" borderId="10" xfId="0" applyNumberFormat="1" applyFont="1" applyFill="1" applyBorder="1" applyAlignment="1">
      <alignment/>
    </xf>
    <xf numFmtId="0" fontId="55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/>
    </xf>
    <xf numFmtId="200" fontId="15" fillId="0" borderId="10" xfId="0" applyNumberFormat="1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200" fontId="9" fillId="0" borderId="10" xfId="0" applyNumberFormat="1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203" fontId="3" fillId="0" borderId="10" xfId="0" applyNumberFormat="1" applyFont="1" applyFill="1" applyBorder="1" applyAlignment="1">
      <alignment shrinkToFit="1"/>
    </xf>
    <xf numFmtId="200" fontId="1" fillId="0" borderId="10" xfId="0" applyNumberFormat="1" applyFont="1" applyFill="1" applyBorder="1" applyAlignment="1">
      <alignment horizontal="right" shrinkToFi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shrinkToFit="1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200" fontId="2" fillId="0" borderId="10" xfId="0" applyNumberFormat="1" applyFont="1" applyFill="1" applyBorder="1" applyAlignment="1">
      <alignment horizontal="right" wrapText="1"/>
    </xf>
    <xf numFmtId="200" fontId="1" fillId="0" borderId="10" xfId="0" applyNumberFormat="1" applyFont="1" applyFill="1" applyBorder="1" applyAlignment="1">
      <alignment horizontal="right" wrapText="1"/>
    </xf>
    <xf numFmtId="200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justify" wrapText="1"/>
    </xf>
    <xf numFmtId="0" fontId="5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200" fontId="2" fillId="0" borderId="10" xfId="0" applyNumberFormat="1" applyFont="1" applyFill="1" applyBorder="1" applyAlignment="1">
      <alignment horizontal="right" shrinkToFit="1"/>
    </xf>
    <xf numFmtId="200" fontId="4" fillId="0" borderId="1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shrinkToFit="1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horizontal="right" vertical="top" shrinkToFit="1"/>
    </xf>
    <xf numFmtId="203" fontId="1" fillId="0" borderId="10" xfId="0" applyNumberFormat="1" applyFont="1" applyFill="1" applyBorder="1" applyAlignment="1">
      <alignment horizontal="right" vertical="top" shrinkToFit="1"/>
    </xf>
    <xf numFmtId="0" fontId="0" fillId="0" borderId="10" xfId="0" applyNumberFormat="1" applyFont="1" applyFill="1" applyBorder="1" applyAlignment="1">
      <alignment horizontal="right" vertical="top"/>
    </xf>
    <xf numFmtId="200" fontId="1" fillId="0" borderId="10" xfId="0" applyNumberFormat="1" applyFont="1" applyFill="1" applyBorder="1" applyAlignment="1">
      <alignment horizontal="right" vertical="top" shrinkToFit="1"/>
    </xf>
    <xf numFmtId="200" fontId="0" fillId="0" borderId="10" xfId="0" applyNumberFormat="1" applyFont="1" applyFill="1" applyBorder="1" applyAlignment="1">
      <alignment horizontal="right" vertical="top" shrinkToFit="1"/>
    </xf>
    <xf numFmtId="0" fontId="14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horizontal="right" vertical="top"/>
    </xf>
    <xf numFmtId="200" fontId="14" fillId="0" borderId="10" xfId="0" applyNumberFormat="1" applyFont="1" applyFill="1" applyBorder="1" applyAlignment="1">
      <alignment horizontal="right" vertical="top"/>
    </xf>
    <xf numFmtId="200" fontId="2" fillId="0" borderId="10" xfId="0" applyNumberFormat="1" applyFont="1" applyFill="1" applyBorder="1" applyAlignment="1">
      <alignment horizontal="right" vertical="top" shrinkToFit="1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 shrinkToFit="1"/>
    </xf>
    <xf numFmtId="0" fontId="0" fillId="0" borderId="10" xfId="0" applyFont="1" applyFill="1" applyBorder="1" applyAlignment="1">
      <alignment horizontal="right" vertical="top"/>
    </xf>
    <xf numFmtId="200" fontId="9" fillId="0" borderId="10" xfId="0" applyNumberFormat="1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200" fontId="9" fillId="0" borderId="10" xfId="0" applyNumberFormat="1" applyFont="1" applyFill="1" applyBorder="1" applyAlignment="1">
      <alignment horizontal="right" vertical="top"/>
    </xf>
    <xf numFmtId="200" fontId="0" fillId="0" borderId="10" xfId="0" applyNumberFormat="1" applyFont="1" applyFill="1" applyBorder="1" applyAlignment="1">
      <alignment horizontal="right" vertical="top"/>
    </xf>
    <xf numFmtId="203" fontId="0" fillId="0" borderId="10" xfId="0" applyNumberFormat="1" applyFont="1" applyFill="1" applyBorder="1" applyAlignment="1">
      <alignment shrinkToFit="1"/>
    </xf>
    <xf numFmtId="0" fontId="9" fillId="0" borderId="10" xfId="0" applyNumberFormat="1" applyFont="1" applyFill="1" applyBorder="1" applyAlignment="1">
      <alignment shrinkToFit="1"/>
    </xf>
    <xf numFmtId="0" fontId="0" fillId="0" borderId="10" xfId="0" applyNumberFormat="1" applyFont="1" applyFill="1" applyBorder="1" applyAlignment="1">
      <alignment shrinkToFit="1"/>
    </xf>
    <xf numFmtId="203" fontId="0" fillId="0" borderId="10" xfId="0" applyNumberFormat="1" applyFont="1" applyFill="1" applyBorder="1" applyAlignment="1">
      <alignment horizontal="right" shrinkToFit="1"/>
    </xf>
    <xf numFmtId="200" fontId="0" fillId="0" borderId="10" xfId="0" applyNumberFormat="1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03" fontId="0" fillId="0" borderId="10" xfId="0" applyNumberFormat="1" applyFont="1" applyFill="1" applyBorder="1" applyAlignment="1">
      <alignment horizontal="right" vertical="top" shrinkToFit="1"/>
    </xf>
    <xf numFmtId="200" fontId="9" fillId="0" borderId="13" xfId="0" applyNumberFormat="1" applyFont="1" applyFill="1" applyBorder="1" applyAlignment="1">
      <alignment shrinkToFit="1"/>
    </xf>
    <xf numFmtId="203" fontId="1" fillId="0" borderId="10" xfId="0" applyNumberFormat="1" applyFont="1" applyFill="1" applyBorder="1" applyAlignment="1">
      <alignment shrinkToFit="1"/>
    </xf>
    <xf numFmtId="203" fontId="2" fillId="0" borderId="10" xfId="0" applyNumberFormat="1" applyFont="1" applyFill="1" applyBorder="1" applyAlignment="1">
      <alignment shrinkToFit="1"/>
    </xf>
    <xf numFmtId="4" fontId="2" fillId="0" borderId="10" xfId="0" applyNumberFormat="1" applyFont="1" applyFill="1" applyBorder="1" applyAlignment="1">
      <alignment shrinkToFit="1"/>
    </xf>
    <xf numFmtId="0" fontId="16" fillId="0" borderId="10" xfId="0" applyFont="1" applyFill="1" applyBorder="1" applyAlignment="1">
      <alignment wrapText="1" shrinkToFit="1"/>
    </xf>
    <xf numFmtId="4" fontId="14" fillId="0" borderId="10" xfId="0" applyNumberFormat="1" applyFont="1" applyFill="1" applyBorder="1" applyAlignment="1">
      <alignment horizontal="right" vertical="top" shrinkToFit="1"/>
    </xf>
    <xf numFmtId="203" fontId="14" fillId="0" borderId="10" xfId="0" applyNumberFormat="1" applyFont="1" applyFill="1" applyBorder="1" applyAlignment="1">
      <alignment horizontal="right" vertical="top" shrinkToFit="1"/>
    </xf>
    <xf numFmtId="203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right" vertical="top" shrinkToFit="1"/>
    </xf>
    <xf numFmtId="200" fontId="4" fillId="0" borderId="10" xfId="0" applyNumberFormat="1" applyFont="1" applyFill="1" applyBorder="1" applyAlignment="1">
      <alignment horizontal="right" vertical="top" shrinkToFit="1"/>
    </xf>
    <xf numFmtId="200" fontId="1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right" vertical="top"/>
    </xf>
    <xf numFmtId="2" fontId="14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shrinkToFit="1"/>
    </xf>
    <xf numFmtId="200" fontId="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top"/>
    </xf>
    <xf numFmtId="4" fontId="17" fillId="0" borderId="0" xfId="0" applyNumberFormat="1" applyFont="1" applyFill="1" applyAlignment="1">
      <alignment horizontal="right" vertical="top" shrinkToFit="1"/>
    </xf>
    <xf numFmtId="203" fontId="2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203" fontId="1" fillId="0" borderId="10" xfId="0" applyNumberFormat="1" applyFont="1" applyFill="1" applyBorder="1" applyAlignment="1">
      <alignment horizontal="right" vertical="top"/>
    </xf>
    <xf numFmtId="200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03" fontId="9" fillId="0" borderId="10" xfId="0" applyNumberFormat="1" applyFont="1" applyFill="1" applyBorder="1" applyAlignment="1">
      <alignment/>
    </xf>
    <xf numFmtId="200" fontId="0" fillId="0" borderId="10" xfId="0" applyNumberFormat="1" applyFill="1" applyBorder="1" applyAlignment="1">
      <alignment/>
    </xf>
    <xf numFmtId="203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shrinkToFit="1"/>
    </xf>
    <xf numFmtId="200" fontId="1" fillId="0" borderId="0" xfId="0" applyNumberFormat="1" applyFont="1" applyFill="1" applyAlignment="1">
      <alignment/>
    </xf>
    <xf numFmtId="0" fontId="56" fillId="0" borderId="13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48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140625" defaultRowHeight="12.75"/>
  <cols>
    <col min="1" max="1" width="36.7109375" style="21" customWidth="1"/>
    <col min="2" max="2" width="9.7109375" style="21" customWidth="1"/>
    <col min="3" max="3" width="10.00390625" style="21" customWidth="1"/>
    <col min="4" max="4" width="9.28125" style="21" customWidth="1"/>
    <col min="5" max="5" width="10.421875" style="21" customWidth="1"/>
    <col min="6" max="6" width="7.8515625" style="21" customWidth="1"/>
    <col min="7" max="7" width="7.57421875" style="21" customWidth="1"/>
    <col min="8" max="8" width="9.28125" style="21" customWidth="1"/>
    <col min="9" max="9" width="8.00390625" style="21" customWidth="1"/>
    <col min="10" max="10" width="10.421875" style="21" customWidth="1"/>
    <col min="11" max="11" width="9.57421875" style="21" customWidth="1"/>
    <col min="12" max="12" width="9.8515625" style="21" customWidth="1"/>
    <col min="13" max="13" width="9.57421875" style="21" customWidth="1"/>
    <col min="14" max="14" width="10.57421875" style="21" customWidth="1"/>
    <col min="15" max="15" width="1.1484375" style="0" hidden="1" customWidth="1"/>
    <col min="16" max="16" width="8.7109375" style="0" customWidth="1"/>
    <col min="17" max="17" width="9.140625" style="0" hidden="1" customWidth="1"/>
  </cols>
  <sheetData>
    <row r="3" spans="10:15" ht="120" customHeight="1">
      <c r="J3" s="175" t="s">
        <v>72</v>
      </c>
      <c r="K3" s="175"/>
      <c r="L3" s="175"/>
      <c r="M3" s="175"/>
      <c r="N3" s="175"/>
      <c r="O3" s="21"/>
    </row>
    <row r="4" spans="1:15" ht="12.75">
      <c r="A4" s="172" t="s">
        <v>23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21"/>
    </row>
    <row r="5" spans="1:16" ht="12.75">
      <c r="A5" s="172" t="s">
        <v>73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21"/>
      <c r="P5" s="21"/>
    </row>
    <row r="6" spans="1:16" ht="12.75">
      <c r="A6" s="168" t="s">
        <v>0</v>
      </c>
      <c r="B6" s="168" t="s">
        <v>6</v>
      </c>
      <c r="C6" s="168"/>
      <c r="D6" s="168"/>
      <c r="E6" s="168"/>
      <c r="F6" s="168"/>
      <c r="G6" s="168"/>
      <c r="H6" s="168" t="s">
        <v>7</v>
      </c>
      <c r="I6" s="168"/>
      <c r="J6" s="168"/>
      <c r="K6" s="168"/>
      <c r="L6" s="168"/>
      <c r="M6" s="168"/>
      <c r="N6" s="174" t="s">
        <v>11</v>
      </c>
      <c r="O6" s="168"/>
      <c r="P6" s="21"/>
    </row>
    <row r="7" spans="1:16" ht="12.75">
      <c r="A7" s="168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8</v>
      </c>
      <c r="H7" s="5" t="s">
        <v>1</v>
      </c>
      <c r="I7" s="5" t="s">
        <v>2</v>
      </c>
      <c r="J7" s="5" t="s">
        <v>3</v>
      </c>
      <c r="K7" s="5" t="s">
        <v>4</v>
      </c>
      <c r="L7" s="5" t="s">
        <v>5</v>
      </c>
      <c r="M7" s="5" t="s">
        <v>8</v>
      </c>
      <c r="N7" s="174"/>
      <c r="O7" s="168"/>
      <c r="P7" s="21"/>
    </row>
    <row r="8" spans="1:17" ht="14.25" customHeight="1">
      <c r="A8" s="150" t="s">
        <v>24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21"/>
      <c r="Q8" s="21"/>
    </row>
    <row r="9" spans="1:17" ht="24.75" customHeight="1">
      <c r="A9" s="6"/>
      <c r="B9" s="116">
        <f>C9+D9+E9+F9+G9</f>
        <v>886978.6000000001</v>
      </c>
      <c r="C9" s="116">
        <f>C10+C11+C12+C13</f>
        <v>157493.9</v>
      </c>
      <c r="D9" s="116">
        <f>D10+D11+D12+D13</f>
        <v>468203</v>
      </c>
      <c r="E9" s="116">
        <f>E10+E11+E12+E13</f>
        <v>261281.70000000004</v>
      </c>
      <c r="F9" s="72"/>
      <c r="G9" s="72"/>
      <c r="H9" s="116">
        <f>I9+J9+K9+L9+M9</f>
        <v>877528.4</v>
      </c>
      <c r="I9" s="116">
        <f>I10+I11+I12+I13</f>
        <v>156114.8</v>
      </c>
      <c r="J9" s="116">
        <f>J10+J11+J12+J13</f>
        <v>462667.7</v>
      </c>
      <c r="K9" s="116">
        <f>K10+K11+K12+K13</f>
        <v>258745.90000000002</v>
      </c>
      <c r="L9" s="72"/>
      <c r="M9" s="72"/>
      <c r="N9" s="74"/>
      <c r="O9" s="6"/>
      <c r="P9" s="31"/>
      <c r="Q9" s="21"/>
    </row>
    <row r="10" spans="1:17" ht="21.75" customHeight="1">
      <c r="A10" s="3" t="s">
        <v>25</v>
      </c>
      <c r="B10" s="115">
        <f>C10+D10+E10+F10</f>
        <v>246047.59999999998</v>
      </c>
      <c r="C10" s="4"/>
      <c r="D10" s="115">
        <v>150262.8</v>
      </c>
      <c r="E10" s="54">
        <v>95784.8</v>
      </c>
      <c r="F10" s="2"/>
      <c r="G10" s="2"/>
      <c r="H10" s="24">
        <f>I10+J10+K10</f>
        <v>246047.59999999998</v>
      </c>
      <c r="I10" s="2"/>
      <c r="J10" s="51">
        <v>150262.8</v>
      </c>
      <c r="K10" s="51">
        <v>95784.8</v>
      </c>
      <c r="L10" s="2"/>
      <c r="M10" s="4"/>
      <c r="N10" s="5"/>
      <c r="O10" s="5"/>
      <c r="P10" s="21"/>
      <c r="Q10" s="21"/>
    </row>
    <row r="11" spans="1:17" ht="24">
      <c r="A11" s="3" t="s">
        <v>26</v>
      </c>
      <c r="B11" s="4">
        <f aca="true" t="shared" si="0" ref="B11:B23">C11+D11+E11+F11</f>
        <v>600582.2</v>
      </c>
      <c r="C11" s="115">
        <v>157493.9</v>
      </c>
      <c r="D11" s="115">
        <v>317340.2</v>
      </c>
      <c r="E11" s="115">
        <v>125748.1</v>
      </c>
      <c r="F11" s="22"/>
      <c r="G11" s="2"/>
      <c r="H11" s="24">
        <f>I11+J11+K11</f>
        <v>591677.8</v>
      </c>
      <c r="I11" s="2">
        <v>156114.8</v>
      </c>
      <c r="J11" s="30">
        <v>311804.9</v>
      </c>
      <c r="K11" s="30">
        <v>123758.1</v>
      </c>
      <c r="L11" s="2"/>
      <c r="M11" s="4"/>
      <c r="N11" s="74"/>
      <c r="O11" s="5"/>
      <c r="P11" s="21"/>
      <c r="Q11" s="21"/>
    </row>
    <row r="12" spans="1:17" ht="36">
      <c r="A12" s="3" t="s">
        <v>27</v>
      </c>
      <c r="B12" s="4">
        <f t="shared" si="0"/>
        <v>27692.7</v>
      </c>
      <c r="C12" s="4"/>
      <c r="D12" s="4">
        <v>600</v>
      </c>
      <c r="E12" s="115">
        <v>27092.7</v>
      </c>
      <c r="F12" s="2"/>
      <c r="G12" s="2"/>
      <c r="H12" s="2">
        <f>I12+J12+K12</f>
        <v>27237.1</v>
      </c>
      <c r="I12" s="2"/>
      <c r="J12" s="2">
        <v>600</v>
      </c>
      <c r="K12" s="2">
        <v>26637.1</v>
      </c>
      <c r="L12" s="2"/>
      <c r="M12" s="4"/>
      <c r="N12" s="74"/>
      <c r="O12" s="5"/>
      <c r="P12" s="21"/>
      <c r="Q12" s="21"/>
    </row>
    <row r="13" spans="1:17" ht="43.5" customHeight="1">
      <c r="A13" s="3" t="s">
        <v>28</v>
      </c>
      <c r="B13" s="4">
        <f t="shared" si="0"/>
        <v>12656.1</v>
      </c>
      <c r="C13" s="4"/>
      <c r="D13" s="4"/>
      <c r="E13" s="115">
        <v>12656.1</v>
      </c>
      <c r="F13" s="22"/>
      <c r="G13" s="2"/>
      <c r="H13" s="2">
        <f>I13+J13+K13</f>
        <v>12565.9</v>
      </c>
      <c r="I13" s="2"/>
      <c r="J13" s="2"/>
      <c r="K13" s="4">
        <v>12565.9</v>
      </c>
      <c r="L13" s="2"/>
      <c r="M13" s="4"/>
      <c r="N13" s="74"/>
      <c r="O13" s="5"/>
      <c r="P13" s="21"/>
      <c r="Q13" s="21"/>
    </row>
    <row r="14" spans="1:17" ht="22.5" customHeight="1">
      <c r="A14" s="150" t="s">
        <v>70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5"/>
      <c r="P14" s="21"/>
      <c r="Q14" s="21"/>
    </row>
    <row r="15" spans="2:17" ht="22.5" customHeight="1">
      <c r="B15" s="116">
        <f>C15+D15+E15+F15+G15</f>
        <v>6774.299999999999</v>
      </c>
      <c r="C15" s="38"/>
      <c r="D15" s="116">
        <f>D16+D17</f>
        <v>2629</v>
      </c>
      <c r="E15" s="116">
        <f>E16+E17</f>
        <v>1155.6</v>
      </c>
      <c r="F15" s="118"/>
      <c r="G15" s="116">
        <f>G16+G17</f>
        <v>2989.7</v>
      </c>
      <c r="H15" s="26">
        <f>I15+J15+K15+M15</f>
        <v>6774.299999999999</v>
      </c>
      <c r="I15" s="38"/>
      <c r="J15" s="117">
        <f>J16+J17</f>
        <v>2629</v>
      </c>
      <c r="K15" s="117">
        <f>K16+K17</f>
        <v>1155.6</v>
      </c>
      <c r="L15" s="38"/>
      <c r="M15" s="116">
        <f>M16+M17</f>
        <v>2989.7</v>
      </c>
      <c r="N15" s="74"/>
      <c r="O15" s="5"/>
      <c r="P15" s="21"/>
      <c r="Q15" s="21"/>
    </row>
    <row r="16" spans="1:17" ht="24" customHeight="1">
      <c r="A16" s="3" t="s">
        <v>32</v>
      </c>
      <c r="B16" s="4">
        <f t="shared" si="0"/>
        <v>2833.7</v>
      </c>
      <c r="C16" s="4"/>
      <c r="D16" s="115">
        <v>2629</v>
      </c>
      <c r="E16" s="115">
        <v>204.7</v>
      </c>
      <c r="F16" s="22"/>
      <c r="G16" s="2"/>
      <c r="H16" s="24">
        <f>I16+J16+K16</f>
        <v>2833.7</v>
      </c>
      <c r="I16" s="2"/>
      <c r="J16" s="2">
        <v>2629</v>
      </c>
      <c r="K16" s="4">
        <v>204.7</v>
      </c>
      <c r="L16" s="2"/>
      <c r="M16" s="4"/>
      <c r="N16" s="74"/>
      <c r="O16" s="5"/>
      <c r="P16" s="21"/>
      <c r="Q16" s="21"/>
    </row>
    <row r="17" spans="1:17" ht="49.5" customHeight="1">
      <c r="A17" s="3" t="s">
        <v>33</v>
      </c>
      <c r="B17" s="115">
        <f>C17+D17+E17+F17+G17</f>
        <v>3940.6</v>
      </c>
      <c r="C17" s="4"/>
      <c r="D17" s="4"/>
      <c r="E17" s="115">
        <v>950.9</v>
      </c>
      <c r="F17" s="22"/>
      <c r="G17" s="2">
        <v>2989.7</v>
      </c>
      <c r="H17" s="24">
        <f>I17+J17+K17+M17</f>
        <v>3940.6</v>
      </c>
      <c r="I17" s="2"/>
      <c r="J17" s="2"/>
      <c r="K17" s="4">
        <v>950.9</v>
      </c>
      <c r="L17" s="2"/>
      <c r="M17" s="4">
        <v>2989.7</v>
      </c>
      <c r="N17" s="74"/>
      <c r="O17" s="5"/>
      <c r="P17" s="21"/>
      <c r="Q17" s="21"/>
    </row>
    <row r="18" spans="1:17" ht="23.25" customHeight="1">
      <c r="A18" s="169" t="s">
        <v>64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29"/>
      <c r="P18" s="21"/>
      <c r="Q18" s="21"/>
    </row>
    <row r="19" spans="1:17" ht="23.25" customHeight="1">
      <c r="A19" s="6"/>
      <c r="B19" s="116">
        <f>C19+D19+E19+F19+G19</f>
        <v>6797.1</v>
      </c>
      <c r="C19" s="68"/>
      <c r="D19" s="69">
        <f>D20+D21+D22+D23</f>
        <v>2756.4</v>
      </c>
      <c r="E19" s="69">
        <f>E20+E21+E22+E23</f>
        <v>2773.8</v>
      </c>
      <c r="F19" s="69">
        <f>F20+F21+F22+F23</f>
        <v>1266.9</v>
      </c>
      <c r="G19" s="68"/>
      <c r="H19" s="116">
        <f>I19+J19+K19+L19+M19</f>
        <v>5904</v>
      </c>
      <c r="I19" s="68"/>
      <c r="J19" s="69">
        <f>J20+J21+J22+J23</f>
        <v>2468.4</v>
      </c>
      <c r="K19" s="69">
        <f>K20+K21+K22+K23</f>
        <v>2727.1</v>
      </c>
      <c r="L19" s="69">
        <f>L20+L21+L22+L23</f>
        <v>708.5</v>
      </c>
      <c r="M19" s="6"/>
      <c r="N19" s="6"/>
      <c r="O19" s="6"/>
      <c r="P19" s="31"/>
      <c r="Q19" s="21"/>
    </row>
    <row r="20" spans="1:17" ht="59.25" customHeight="1">
      <c r="A20" s="3" t="s">
        <v>65</v>
      </c>
      <c r="B20" s="131">
        <f>C20+D20+E20+F20</f>
        <v>2743.8</v>
      </c>
      <c r="C20" s="65"/>
      <c r="D20" s="65"/>
      <c r="E20" s="71">
        <v>2743.8</v>
      </c>
      <c r="F20" s="65"/>
      <c r="G20" s="65"/>
      <c r="H20" s="70">
        <f>I20+J20+K20+L20</f>
        <v>2727.1</v>
      </c>
      <c r="I20" s="65"/>
      <c r="J20" s="65"/>
      <c r="K20" s="65">
        <v>2727.1</v>
      </c>
      <c r="L20" s="65">
        <v>0</v>
      </c>
      <c r="M20" s="5"/>
      <c r="N20" s="52"/>
      <c r="O20" s="5"/>
      <c r="P20" s="21"/>
      <c r="Q20" s="21"/>
    </row>
    <row r="21" spans="1:17" ht="36" customHeight="1">
      <c r="A21" s="3" t="s">
        <v>66</v>
      </c>
      <c r="B21" s="67">
        <f t="shared" si="0"/>
        <v>70</v>
      </c>
      <c r="C21" s="65"/>
      <c r="D21" s="65"/>
      <c r="E21" s="65"/>
      <c r="F21" s="65">
        <v>70</v>
      </c>
      <c r="G21" s="65"/>
      <c r="H21" s="70">
        <f>I21+J21+K21+L21</f>
        <v>5</v>
      </c>
      <c r="I21" s="65"/>
      <c r="J21" s="65"/>
      <c r="K21" s="65"/>
      <c r="L21" s="65">
        <v>5</v>
      </c>
      <c r="M21" s="5"/>
      <c r="N21" s="5"/>
      <c r="O21" s="5"/>
      <c r="P21" s="21"/>
      <c r="Q21" s="21"/>
    </row>
    <row r="22" spans="1:17" ht="26.25" customHeight="1">
      <c r="A22" s="3" t="s">
        <v>67</v>
      </c>
      <c r="B22" s="67">
        <f t="shared" si="0"/>
        <v>3733.3</v>
      </c>
      <c r="C22" s="65"/>
      <c r="D22" s="65">
        <v>2756.4</v>
      </c>
      <c r="E22" s="65"/>
      <c r="F22" s="71">
        <v>976.9</v>
      </c>
      <c r="G22" s="65"/>
      <c r="H22" s="70">
        <f>I22+J22+K22+L22</f>
        <v>3138.1000000000004</v>
      </c>
      <c r="I22" s="65"/>
      <c r="J22" s="65">
        <v>2468.4</v>
      </c>
      <c r="K22" s="65"/>
      <c r="L22" s="65">
        <v>669.7</v>
      </c>
      <c r="M22" s="5"/>
      <c r="N22" s="5"/>
      <c r="O22" s="5"/>
      <c r="P22" s="31"/>
      <c r="Q22" s="21"/>
    </row>
    <row r="23" spans="1:17" ht="26.25" customHeight="1">
      <c r="A23" s="3" t="s">
        <v>68</v>
      </c>
      <c r="B23" s="67">
        <f t="shared" si="0"/>
        <v>250</v>
      </c>
      <c r="C23" s="65"/>
      <c r="D23" s="18"/>
      <c r="E23" s="18">
        <v>30</v>
      </c>
      <c r="F23" s="65">
        <v>220</v>
      </c>
      <c r="G23" s="65"/>
      <c r="H23" s="70">
        <f>I23+J23+K23+L23</f>
        <v>33.8</v>
      </c>
      <c r="I23" s="65"/>
      <c r="J23" s="65"/>
      <c r="K23" s="65">
        <v>0</v>
      </c>
      <c r="L23" s="65">
        <v>33.8</v>
      </c>
      <c r="M23" s="5"/>
      <c r="N23" s="5"/>
      <c r="O23" s="5"/>
      <c r="P23" s="21"/>
      <c r="Q23" s="21"/>
    </row>
    <row r="24" spans="1:17" ht="12.75">
      <c r="A24" s="170" t="s">
        <v>34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38"/>
      <c r="P24" s="21"/>
      <c r="Q24" s="21"/>
    </row>
    <row r="25" spans="1:17" ht="12.75">
      <c r="A25" s="5"/>
      <c r="B25" s="116">
        <f>C25+D25+E25+F25+G25</f>
        <v>3046.3999999999996</v>
      </c>
      <c r="C25" s="7">
        <f>C26+C27+C28</f>
        <v>776.4</v>
      </c>
      <c r="D25" s="7">
        <f>D26+D27+D28</f>
        <v>689.1</v>
      </c>
      <c r="E25" s="7">
        <f>E26+E27+E28</f>
        <v>859.7</v>
      </c>
      <c r="F25" s="7">
        <f>F26+F27+F28</f>
        <v>721.2</v>
      </c>
      <c r="G25" s="7">
        <f>G26+G27+G28</f>
        <v>0</v>
      </c>
      <c r="H25" s="116">
        <f>I25+J25+K25+L25+M25</f>
        <v>2606.7</v>
      </c>
      <c r="I25" s="7">
        <f>I26+I27+I28</f>
        <v>776.4</v>
      </c>
      <c r="J25" s="7">
        <f>J26+J27+J28</f>
        <v>689.1</v>
      </c>
      <c r="K25" s="7">
        <f>K26+K27+K28</f>
        <v>420</v>
      </c>
      <c r="L25" s="7">
        <f>L26+L27+L28</f>
        <v>721.2</v>
      </c>
      <c r="M25" s="5"/>
      <c r="N25" s="5"/>
      <c r="O25" s="5"/>
      <c r="P25" s="21"/>
      <c r="Q25" s="21"/>
    </row>
    <row r="26" spans="1:17" ht="12.75">
      <c r="A26" s="3" t="s">
        <v>29</v>
      </c>
      <c r="B26" s="30">
        <f aca="true" t="shared" si="1" ref="B26:B32">C26+D26+E26+F26+G26</f>
        <v>534.7</v>
      </c>
      <c r="C26" s="5"/>
      <c r="D26" s="5"/>
      <c r="E26" s="5">
        <v>534.7</v>
      </c>
      <c r="F26" s="5"/>
      <c r="G26" s="5"/>
      <c r="H26" s="116">
        <f>I26+J26+K26+L26+M26</f>
        <v>95</v>
      </c>
      <c r="I26" s="5"/>
      <c r="J26" s="5"/>
      <c r="K26" s="11">
        <v>95</v>
      </c>
      <c r="L26" s="5"/>
      <c r="M26" s="5"/>
      <c r="N26" s="5"/>
      <c r="O26" s="5"/>
      <c r="P26" s="31"/>
      <c r="Q26" s="21"/>
    </row>
    <row r="27" spans="1:17" ht="24">
      <c r="A27" s="3" t="s">
        <v>30</v>
      </c>
      <c r="B27" s="30">
        <f>C27+D27+E27+F27+G27</f>
        <v>325</v>
      </c>
      <c r="C27" s="5"/>
      <c r="D27" s="5"/>
      <c r="E27" s="5">
        <v>325</v>
      </c>
      <c r="F27" s="5"/>
      <c r="G27" s="5"/>
      <c r="H27" s="116">
        <v>271.4</v>
      </c>
      <c r="I27" s="5"/>
      <c r="J27" s="5">
        <v>0</v>
      </c>
      <c r="K27" s="5">
        <v>325</v>
      </c>
      <c r="L27" s="5"/>
      <c r="M27" s="5"/>
      <c r="N27" s="9"/>
      <c r="O27" s="5"/>
      <c r="P27" s="31"/>
      <c r="Q27" s="21"/>
    </row>
    <row r="28" spans="1:17" ht="28.5" customHeight="1">
      <c r="A28" s="3" t="s">
        <v>31</v>
      </c>
      <c r="B28" s="30">
        <f>C28+D28+E28+F28+G28</f>
        <v>2186.7</v>
      </c>
      <c r="C28" s="5">
        <v>776.4</v>
      </c>
      <c r="D28" s="5">
        <v>689.1</v>
      </c>
      <c r="E28" s="5"/>
      <c r="F28" s="5">
        <v>721.2</v>
      </c>
      <c r="G28" s="5"/>
      <c r="H28" s="116">
        <f>I28+J28+K28+L28+M28</f>
        <v>2186.7</v>
      </c>
      <c r="I28" s="5">
        <v>776.4</v>
      </c>
      <c r="J28" s="5">
        <v>689.1</v>
      </c>
      <c r="K28" s="5"/>
      <c r="L28" s="5">
        <v>721.2</v>
      </c>
      <c r="M28" s="5"/>
      <c r="N28" s="9"/>
      <c r="O28" s="5"/>
      <c r="P28" s="31"/>
      <c r="Q28" s="21"/>
    </row>
    <row r="29" spans="1:17" ht="12.75">
      <c r="A29" s="150" t="s">
        <v>35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  <c r="O29" s="5"/>
      <c r="P29" s="31"/>
      <c r="Q29" s="21"/>
    </row>
    <row r="30" spans="1:17" ht="12.75">
      <c r="A30" s="3"/>
      <c r="B30" s="116">
        <f t="shared" si="1"/>
        <v>60</v>
      </c>
      <c r="C30" s="7"/>
      <c r="D30" s="7"/>
      <c r="E30" s="7">
        <v>60</v>
      </c>
      <c r="F30" s="5"/>
      <c r="G30" s="5"/>
      <c r="H30" s="116">
        <f>I30+J30+K30+L30+M30</f>
        <v>39.4</v>
      </c>
      <c r="I30" s="5"/>
      <c r="J30" s="5"/>
      <c r="K30" s="5">
        <v>39.4</v>
      </c>
      <c r="L30" s="5"/>
      <c r="M30" s="5"/>
      <c r="N30" s="9"/>
      <c r="O30" s="5"/>
      <c r="P30" s="31"/>
      <c r="Q30" s="21"/>
    </row>
    <row r="31" spans="1:17" ht="12.75">
      <c r="A31" s="150" t="s">
        <v>36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2"/>
      <c r="O31" s="5"/>
      <c r="P31" s="31"/>
      <c r="Q31" s="21"/>
    </row>
    <row r="32" spans="1:17" ht="12.75">
      <c r="A32" s="3"/>
      <c r="B32" s="116">
        <f t="shared" si="1"/>
        <v>4122.9</v>
      </c>
      <c r="C32" s="5"/>
      <c r="D32" s="7">
        <v>4062.9</v>
      </c>
      <c r="E32" s="7">
        <v>60</v>
      </c>
      <c r="F32" s="5"/>
      <c r="G32" s="5"/>
      <c r="H32" s="116">
        <f>I32+J32+K32+L32+M32</f>
        <v>4122.9</v>
      </c>
      <c r="I32" s="5"/>
      <c r="J32" s="5">
        <v>4062.9</v>
      </c>
      <c r="K32" s="5">
        <v>60</v>
      </c>
      <c r="L32" s="5"/>
      <c r="M32" s="5"/>
      <c r="N32" s="9"/>
      <c r="O32" s="5"/>
      <c r="P32" s="31"/>
      <c r="Q32" s="21"/>
    </row>
    <row r="33" spans="1:17" ht="12.75">
      <c r="A33" s="162" t="s">
        <v>37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42"/>
      <c r="P33" s="21"/>
      <c r="Q33" s="21"/>
    </row>
    <row r="34" spans="1:17" ht="12.75">
      <c r="A34" s="5"/>
      <c r="B34" s="116">
        <f>C34+D34+E34+F34+G34</f>
        <v>60</v>
      </c>
      <c r="C34" s="26"/>
      <c r="D34" s="26"/>
      <c r="E34" s="25">
        <v>40</v>
      </c>
      <c r="F34" s="25">
        <v>20</v>
      </c>
      <c r="G34" s="25"/>
      <c r="H34" s="116">
        <f>I34+J34+K34+L34+M34</f>
        <v>60</v>
      </c>
      <c r="I34" s="25"/>
      <c r="J34" s="25">
        <v>0</v>
      </c>
      <c r="K34" s="25">
        <v>40</v>
      </c>
      <c r="L34" s="25">
        <v>20</v>
      </c>
      <c r="M34" s="25"/>
      <c r="N34" s="33"/>
      <c r="O34" s="5"/>
      <c r="P34" s="21"/>
      <c r="Q34" s="21"/>
    </row>
    <row r="35" spans="1:17" ht="12.75">
      <c r="A35" s="150" t="s">
        <v>38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5"/>
      <c r="P35" s="21"/>
      <c r="Q35" s="21"/>
    </row>
    <row r="36" spans="1:17" ht="12.75">
      <c r="A36" s="3"/>
      <c r="B36" s="25">
        <f>D36+E36+F36+C36</f>
        <v>56</v>
      </c>
      <c r="C36" s="10"/>
      <c r="D36" s="59"/>
      <c r="E36" s="5">
        <v>56</v>
      </c>
      <c r="F36" s="5"/>
      <c r="G36" s="5"/>
      <c r="H36" s="116">
        <f>I36+J36+K36+L36+M36</f>
        <v>54.6</v>
      </c>
      <c r="I36" s="11"/>
      <c r="J36" s="5"/>
      <c r="K36" s="5">
        <v>54.6</v>
      </c>
      <c r="L36" s="33"/>
      <c r="M36" s="5"/>
      <c r="N36" s="5"/>
      <c r="O36" s="5"/>
      <c r="P36" s="31"/>
      <c r="Q36" s="21"/>
    </row>
    <row r="37" spans="1:17" ht="12.75">
      <c r="A37" s="150" t="s">
        <v>39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5"/>
      <c r="P37" s="31"/>
      <c r="Q37" s="21"/>
    </row>
    <row r="38" spans="1:17" ht="12.75">
      <c r="A38" s="47"/>
      <c r="B38" s="7">
        <f>D38+E38+F38</f>
        <v>1325.1</v>
      </c>
      <c r="C38" s="7"/>
      <c r="D38" s="7">
        <v>387.3</v>
      </c>
      <c r="E38" s="7">
        <v>545</v>
      </c>
      <c r="F38" s="7">
        <v>392.8</v>
      </c>
      <c r="G38" s="7"/>
      <c r="H38" s="25">
        <f>J38+K38+L38+M38</f>
        <v>1325.1</v>
      </c>
      <c r="I38" s="7"/>
      <c r="J38" s="7">
        <v>387.3</v>
      </c>
      <c r="K38" s="25">
        <v>545</v>
      </c>
      <c r="L38" s="7">
        <v>392.8</v>
      </c>
      <c r="M38" s="7"/>
      <c r="N38" s="5"/>
      <c r="O38" s="5"/>
      <c r="P38" s="31"/>
      <c r="Q38" s="21"/>
    </row>
    <row r="39" spans="1:17" ht="17.25" customHeight="1">
      <c r="A39" s="150" t="s">
        <v>46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42"/>
      <c r="P39" s="21"/>
      <c r="Q39" s="21"/>
    </row>
    <row r="40" spans="1:17" ht="12.75">
      <c r="A40" s="5"/>
      <c r="B40" s="30">
        <f>C40+D40+E40+F40+G40</f>
        <v>161983.59999999998</v>
      </c>
      <c r="C40" s="26">
        <f>C41+C43+C42</f>
        <v>9767.6</v>
      </c>
      <c r="D40" s="26">
        <f>D41+D43+D42</f>
        <v>14260.1</v>
      </c>
      <c r="E40" s="116">
        <f>E41+E43+E42</f>
        <v>63378.2</v>
      </c>
      <c r="F40" s="26">
        <f>F41+F43+F42</f>
        <v>74577.7</v>
      </c>
      <c r="G40" s="38"/>
      <c r="H40" s="30">
        <f>I40+J40+K40+L40+M40</f>
        <v>161983.59999999998</v>
      </c>
      <c r="I40" s="26">
        <f>I41+I43+I42</f>
        <v>9767.6</v>
      </c>
      <c r="J40" s="26">
        <f>J41+J43+J42</f>
        <v>14260.1</v>
      </c>
      <c r="K40" s="26">
        <f>K41+K43+K42</f>
        <v>63378.2</v>
      </c>
      <c r="L40" s="26">
        <f>L41+L43+L42</f>
        <v>74577.7</v>
      </c>
      <c r="M40" s="26"/>
      <c r="N40" s="74"/>
      <c r="O40" s="5"/>
      <c r="P40" s="21"/>
      <c r="Q40" s="21"/>
    </row>
    <row r="41" spans="1:17" ht="36" customHeight="1">
      <c r="A41" s="48" t="s">
        <v>17</v>
      </c>
      <c r="B41" s="11">
        <f>D41+E41+F41+G41+C41</f>
        <v>119049.6</v>
      </c>
      <c r="C41" s="54">
        <v>8478.1</v>
      </c>
      <c r="D41" s="4">
        <v>10994.2</v>
      </c>
      <c r="E41" s="54">
        <v>25843.3</v>
      </c>
      <c r="F41" s="10">
        <v>73734</v>
      </c>
      <c r="G41" s="5"/>
      <c r="H41" s="26">
        <f>J41+K41+I41+M41+L41</f>
        <v>119049.6</v>
      </c>
      <c r="I41" s="5">
        <v>8478.1</v>
      </c>
      <c r="J41" s="10">
        <v>10994.2</v>
      </c>
      <c r="K41" s="11">
        <v>25843.3</v>
      </c>
      <c r="L41" s="11">
        <v>73734</v>
      </c>
      <c r="M41" s="5"/>
      <c r="N41" s="74"/>
      <c r="O41" s="5"/>
      <c r="P41" s="31"/>
      <c r="Q41" s="21"/>
    </row>
    <row r="42" spans="1:17" ht="37.5" customHeight="1">
      <c r="A42" s="41" t="s">
        <v>18</v>
      </c>
      <c r="B42" s="11">
        <f>D42+E42+F42+G42+C42</f>
        <v>3470.1000000000004</v>
      </c>
      <c r="C42" s="5">
        <v>1239.5</v>
      </c>
      <c r="D42" s="59">
        <v>797.9</v>
      </c>
      <c r="E42" s="5">
        <v>589</v>
      </c>
      <c r="F42" s="5">
        <v>843.7</v>
      </c>
      <c r="G42" s="5"/>
      <c r="H42" s="26">
        <f>J42+K42+I42+M42+L42</f>
        <v>3470.1000000000004</v>
      </c>
      <c r="I42" s="5">
        <v>1239.5</v>
      </c>
      <c r="J42" s="10">
        <v>797.9</v>
      </c>
      <c r="K42" s="5">
        <v>589</v>
      </c>
      <c r="L42" s="5">
        <v>843.7</v>
      </c>
      <c r="M42" s="33"/>
      <c r="N42" s="74"/>
      <c r="O42" s="5"/>
      <c r="P42" s="31"/>
      <c r="Q42" s="21"/>
    </row>
    <row r="43" spans="1:17" ht="24.75" customHeight="1">
      <c r="A43" s="41" t="s">
        <v>19</v>
      </c>
      <c r="B43" s="11">
        <f>D43+E43+F43+G43+C43</f>
        <v>39463.9</v>
      </c>
      <c r="C43" s="5">
        <v>50</v>
      </c>
      <c r="D43" s="4">
        <v>2468</v>
      </c>
      <c r="E43" s="54">
        <v>36945.9</v>
      </c>
      <c r="F43" s="5"/>
      <c r="G43" s="5"/>
      <c r="H43" s="26">
        <f>J43+K43+I43+M43+L43</f>
        <v>39463.9</v>
      </c>
      <c r="I43" s="5">
        <v>50</v>
      </c>
      <c r="J43" s="10">
        <v>2468</v>
      </c>
      <c r="K43" s="5">
        <v>36945.9</v>
      </c>
      <c r="L43" s="5"/>
      <c r="M43" s="5"/>
      <c r="N43" s="12"/>
      <c r="O43" s="5"/>
      <c r="P43" s="31"/>
      <c r="Q43" s="21"/>
    </row>
    <row r="44" spans="1:17" ht="12" customHeight="1">
      <c r="A44" s="147" t="s">
        <v>40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  <c r="O44" s="5"/>
      <c r="P44" s="31"/>
      <c r="Q44" s="21"/>
    </row>
    <row r="45" spans="1:17" ht="14.25" customHeight="1">
      <c r="A45" s="13"/>
      <c r="B45" s="87">
        <f>C45+D45+E45+F45+G45</f>
        <v>30164.8</v>
      </c>
      <c r="C45" s="136">
        <f>C46+C47</f>
        <v>0</v>
      </c>
      <c r="D45" s="136">
        <f>D46+D47</f>
        <v>4388</v>
      </c>
      <c r="E45" s="136">
        <f>E46+E47</f>
        <v>25144.5</v>
      </c>
      <c r="F45" s="136">
        <f>F46+F47</f>
        <v>632.3</v>
      </c>
      <c r="G45" s="136"/>
      <c r="H45" s="87">
        <f>I45+J45+K45+L45+M45</f>
        <v>27903.8</v>
      </c>
      <c r="I45" s="136">
        <f>I46+I47</f>
        <v>0</v>
      </c>
      <c r="J45" s="136">
        <f>J46+J47</f>
        <v>4388</v>
      </c>
      <c r="K45" s="136">
        <f>K46+K47</f>
        <v>22883.5</v>
      </c>
      <c r="L45" s="136">
        <f>L46+L47</f>
        <v>632.3</v>
      </c>
      <c r="M45" s="35"/>
      <c r="N45" s="74"/>
      <c r="O45" s="5"/>
      <c r="P45" s="31"/>
      <c r="Q45" s="21"/>
    </row>
    <row r="46" spans="1:17" ht="24" customHeight="1">
      <c r="A46" s="73" t="s">
        <v>41</v>
      </c>
      <c r="B46" s="135">
        <f>D46+E46+F46+C46</f>
        <v>10027.099999999999</v>
      </c>
      <c r="C46" s="135"/>
      <c r="D46" s="135">
        <v>1650</v>
      </c>
      <c r="E46" s="137">
        <v>7744.8</v>
      </c>
      <c r="F46" s="135">
        <v>632.3</v>
      </c>
      <c r="G46" s="135"/>
      <c r="H46" s="135">
        <f>K46+L46+J46+I46</f>
        <v>7766.1</v>
      </c>
      <c r="I46" s="135"/>
      <c r="J46" s="135">
        <v>1650</v>
      </c>
      <c r="K46" s="135">
        <v>5483.8</v>
      </c>
      <c r="L46" s="135">
        <v>632.3</v>
      </c>
      <c r="M46" s="35"/>
      <c r="N46" s="74"/>
      <c r="O46" s="5"/>
      <c r="P46" s="31"/>
      <c r="Q46" s="21"/>
    </row>
    <row r="47" spans="1:17" ht="36" customHeight="1">
      <c r="A47" s="3" t="s">
        <v>42</v>
      </c>
      <c r="B47" s="135">
        <f>E47+F47+D47</f>
        <v>20137.7</v>
      </c>
      <c r="C47" s="135"/>
      <c r="D47" s="135">
        <v>2738</v>
      </c>
      <c r="E47" s="137">
        <v>17399.7</v>
      </c>
      <c r="F47" s="135"/>
      <c r="G47" s="135"/>
      <c r="H47" s="135">
        <f>K47+L47+J47</f>
        <v>20137.7</v>
      </c>
      <c r="I47" s="135"/>
      <c r="J47" s="135">
        <v>2738</v>
      </c>
      <c r="K47" s="135">
        <v>17399.7</v>
      </c>
      <c r="L47" s="135"/>
      <c r="M47" s="35"/>
      <c r="N47" s="74"/>
      <c r="O47" s="5"/>
      <c r="P47" s="31"/>
      <c r="Q47" s="21"/>
    </row>
    <row r="48" spans="1:17" ht="13.5" customHeight="1">
      <c r="A48" s="162" t="s">
        <v>47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5"/>
      <c r="P48" s="31"/>
      <c r="Q48" s="21"/>
    </row>
    <row r="49" spans="1:17" ht="19.5" customHeight="1">
      <c r="A49" s="13"/>
      <c r="B49" s="134">
        <f>C49+D49+E49+F49+G49</f>
        <v>1508.6</v>
      </c>
      <c r="C49" s="94"/>
      <c r="D49" s="94"/>
      <c r="E49" s="94">
        <v>1508.6</v>
      </c>
      <c r="F49" s="94"/>
      <c r="G49" s="94"/>
      <c r="H49" s="87">
        <f>I49+J49+K49+L49+M49</f>
        <v>720.1</v>
      </c>
      <c r="I49" s="94"/>
      <c r="J49" s="94"/>
      <c r="K49" s="94">
        <v>720.1</v>
      </c>
      <c r="L49" s="94"/>
      <c r="M49" s="94"/>
      <c r="N49" s="74"/>
      <c r="O49" s="5"/>
      <c r="P49" s="31"/>
      <c r="Q49" s="21"/>
    </row>
    <row r="50" spans="1:17" ht="17.25" customHeight="1">
      <c r="A50" s="3"/>
      <c r="B50" s="53"/>
      <c r="C50" s="64"/>
      <c r="D50" s="66"/>
      <c r="E50" s="63"/>
      <c r="F50" s="64"/>
      <c r="G50" s="64"/>
      <c r="H50" s="65"/>
      <c r="I50" s="65"/>
      <c r="J50" s="65"/>
      <c r="K50" s="65"/>
      <c r="L50" s="65"/>
      <c r="M50" s="65"/>
      <c r="N50" s="74"/>
      <c r="O50" s="5"/>
      <c r="P50" s="31"/>
      <c r="Q50" s="21"/>
    </row>
    <row r="51" spans="1:17" ht="24.75" customHeight="1">
      <c r="A51" s="150" t="s">
        <v>48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9"/>
      <c r="O51" s="5"/>
      <c r="P51" s="31"/>
      <c r="Q51" s="21"/>
    </row>
    <row r="52" spans="1:17" ht="21" customHeight="1">
      <c r="A52" s="3"/>
      <c r="B52" s="30">
        <f>C52+D52+E52+F52+G52</f>
        <v>19322.1</v>
      </c>
      <c r="C52" s="7"/>
      <c r="D52" s="26">
        <v>5890</v>
      </c>
      <c r="E52" s="25">
        <v>5042.9</v>
      </c>
      <c r="F52" s="25">
        <v>8389.2</v>
      </c>
      <c r="G52" s="25"/>
      <c r="H52" s="30">
        <f>I52+J52+K52+L52+M52</f>
        <v>9146</v>
      </c>
      <c r="I52" s="25"/>
      <c r="J52" s="25">
        <v>5890</v>
      </c>
      <c r="K52" s="25">
        <v>2503.8</v>
      </c>
      <c r="L52" s="25">
        <v>752.2</v>
      </c>
      <c r="M52" s="25"/>
      <c r="N52" s="5"/>
      <c r="O52" s="5"/>
      <c r="P52" s="31"/>
      <c r="Q52" s="21"/>
    </row>
    <row r="53" spans="1:17" ht="12.75">
      <c r="A53" s="165" t="s">
        <v>69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  <c r="O53" s="42"/>
      <c r="P53" s="21"/>
      <c r="Q53" s="21"/>
    </row>
    <row r="54" spans="1:17" ht="12.75">
      <c r="A54" s="34"/>
      <c r="B54" s="30">
        <f>C54+D54+E54+F54+G54</f>
        <v>3699</v>
      </c>
      <c r="C54" s="1"/>
      <c r="D54" s="50"/>
      <c r="E54" s="138">
        <v>679.2</v>
      </c>
      <c r="F54" s="32">
        <v>3019.8</v>
      </c>
      <c r="G54" s="32">
        <v>0</v>
      </c>
      <c r="H54" s="30">
        <f>I54+J54+K54+L54+M54</f>
        <v>3627.7</v>
      </c>
      <c r="I54" s="5"/>
      <c r="J54" s="5"/>
      <c r="K54" s="5">
        <v>679.2</v>
      </c>
      <c r="L54" s="5">
        <v>2948.5</v>
      </c>
      <c r="M54" s="5"/>
      <c r="N54" s="74"/>
      <c r="O54" s="5"/>
      <c r="P54" s="31"/>
      <c r="Q54" s="21"/>
    </row>
    <row r="55" spans="1:17" ht="12.75">
      <c r="A55" s="147" t="s">
        <v>49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9"/>
      <c r="O55" s="43"/>
      <c r="P55" s="21"/>
      <c r="Q55" s="21"/>
    </row>
    <row r="56" spans="1:17" ht="12.75">
      <c r="A56" s="5"/>
      <c r="B56" s="30">
        <f>C56+D56+E56+F56+G56</f>
        <v>3856.4</v>
      </c>
      <c r="C56" s="7"/>
      <c r="D56" s="7">
        <v>2949.1</v>
      </c>
      <c r="E56" s="7">
        <v>570</v>
      </c>
      <c r="F56" s="7">
        <v>337.3</v>
      </c>
      <c r="G56" s="7"/>
      <c r="H56" s="30">
        <f>I56+J56+K56+L56+M56</f>
        <v>2847.7</v>
      </c>
      <c r="I56" s="7"/>
      <c r="J56" s="7">
        <v>2193.9</v>
      </c>
      <c r="K56" s="7">
        <v>376.6</v>
      </c>
      <c r="L56" s="5">
        <v>277.2</v>
      </c>
      <c r="M56" s="5"/>
      <c r="N56" s="5"/>
      <c r="O56" s="5"/>
      <c r="P56" s="21"/>
      <c r="Q56" s="21"/>
    </row>
    <row r="57" spans="1:17" ht="12.75">
      <c r="A57" s="147" t="s">
        <v>51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9"/>
      <c r="O57" s="42"/>
      <c r="P57" s="21"/>
      <c r="Q57" s="21"/>
    </row>
    <row r="58" spans="1:17" ht="12.75">
      <c r="A58" s="5"/>
      <c r="B58" s="30">
        <f>C58+D58+E58+F58+G58</f>
        <v>355</v>
      </c>
      <c r="C58" s="7"/>
      <c r="D58" s="7">
        <v>35</v>
      </c>
      <c r="E58" s="7">
        <v>320</v>
      </c>
      <c r="F58" s="7"/>
      <c r="G58" s="7"/>
      <c r="H58" s="30">
        <f>I58+J58+K58+L58+M58</f>
        <v>355</v>
      </c>
      <c r="I58" s="8"/>
      <c r="J58" s="8">
        <v>35</v>
      </c>
      <c r="K58" s="5">
        <v>320</v>
      </c>
      <c r="L58" s="5"/>
      <c r="M58" s="5"/>
      <c r="N58" s="5"/>
      <c r="O58" s="5"/>
      <c r="P58" s="21"/>
      <c r="Q58" s="21"/>
    </row>
    <row r="59" spans="1:17" ht="12.75">
      <c r="A59" s="147" t="s">
        <v>52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42"/>
      <c r="P59" s="21"/>
      <c r="Q59" s="21"/>
    </row>
    <row r="60" spans="1:17" ht="12.75">
      <c r="A60" s="99"/>
      <c r="B60" s="116">
        <f>C60+D60+E60+F60+G60</f>
        <v>109171.5</v>
      </c>
      <c r="C60" s="36">
        <v>24068.9</v>
      </c>
      <c r="D60" s="127">
        <v>31832.2</v>
      </c>
      <c r="E60" s="36">
        <v>2152.2</v>
      </c>
      <c r="F60" s="7"/>
      <c r="G60" s="36">
        <v>51118.2</v>
      </c>
      <c r="H60" s="116">
        <f>I60+J60+K60+L60+M60</f>
        <v>109166.4</v>
      </c>
      <c r="I60" s="36">
        <v>24068.9</v>
      </c>
      <c r="J60" s="36">
        <v>31832.2</v>
      </c>
      <c r="K60" s="36">
        <v>2147.1</v>
      </c>
      <c r="L60" s="5"/>
      <c r="M60" s="36">
        <v>51118.2</v>
      </c>
      <c r="N60" s="145"/>
      <c r="O60" s="42"/>
      <c r="P60" s="21"/>
      <c r="Q60" s="21"/>
    </row>
    <row r="61" spans="1:17" ht="12.75">
      <c r="A61" s="150" t="s">
        <v>62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2"/>
      <c r="O61" s="42"/>
      <c r="P61" s="21"/>
      <c r="Q61" s="21"/>
    </row>
    <row r="62" spans="1:17" ht="12.75">
      <c r="A62" s="40"/>
      <c r="B62" s="105">
        <f>C62+D62+E62+F62+G62</f>
        <v>67966.9</v>
      </c>
      <c r="C62" s="106"/>
      <c r="D62" s="106">
        <v>25019.8</v>
      </c>
      <c r="E62" s="140">
        <v>8084</v>
      </c>
      <c r="F62" s="60">
        <v>34863.1</v>
      </c>
      <c r="G62" s="107"/>
      <c r="H62" s="108">
        <f>I62+J62+K62+L62+M62</f>
        <v>64168.100000000006</v>
      </c>
      <c r="I62" s="60"/>
      <c r="J62" s="46">
        <v>25000.6</v>
      </c>
      <c r="K62" s="61">
        <v>7935.8</v>
      </c>
      <c r="L62" s="146">
        <v>31231.7</v>
      </c>
      <c r="M62" s="109"/>
      <c r="N62" s="74"/>
      <c r="O62" s="42"/>
      <c r="P62" s="21"/>
      <c r="Q62" s="21"/>
    </row>
    <row r="63" spans="1:17" ht="12.75">
      <c r="A63" s="162" t="s">
        <v>63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42"/>
      <c r="P63" s="31"/>
      <c r="Q63" s="21"/>
    </row>
    <row r="64" spans="1:17" ht="12.75">
      <c r="A64" s="49"/>
      <c r="B64" s="87">
        <f>C64+D64+E64+F64+G64</f>
        <v>2024.2</v>
      </c>
      <c r="C64" s="92">
        <f>C65+C66</f>
        <v>0</v>
      </c>
      <c r="D64" s="92">
        <f>D65+D66</f>
        <v>0</v>
      </c>
      <c r="E64" s="92">
        <f>E65+E66</f>
        <v>1225</v>
      </c>
      <c r="F64" s="103">
        <f>F65+F66</f>
        <v>799.2</v>
      </c>
      <c r="G64" s="92"/>
      <c r="H64" s="103">
        <f>H65+H66</f>
        <v>1427.7</v>
      </c>
      <c r="I64" s="103">
        <f>I65+I66</f>
        <v>0</v>
      </c>
      <c r="J64" s="92">
        <f>J65+J66</f>
        <v>0</v>
      </c>
      <c r="K64" s="92">
        <f>K65+K66</f>
        <v>1215.3</v>
      </c>
      <c r="L64" s="92">
        <f>L65+L66</f>
        <v>212.4</v>
      </c>
      <c r="M64" s="49"/>
      <c r="N64" s="49"/>
      <c r="O64" s="42"/>
      <c r="P64" s="21"/>
      <c r="Q64" s="21"/>
    </row>
    <row r="65" spans="1:17" ht="24">
      <c r="A65" s="3" t="s">
        <v>12</v>
      </c>
      <c r="B65" s="93">
        <f>C65+D65+E65+F65</f>
        <v>2024.2</v>
      </c>
      <c r="C65" s="91"/>
      <c r="D65" s="91"/>
      <c r="E65" s="97">
        <v>1225</v>
      </c>
      <c r="F65" s="104">
        <v>799.2</v>
      </c>
      <c r="G65" s="91"/>
      <c r="H65" s="94">
        <f>I65+J65+K65+L65+M65</f>
        <v>1427.7</v>
      </c>
      <c r="I65" s="90"/>
      <c r="J65" s="95"/>
      <c r="K65" s="96">
        <v>1215.3</v>
      </c>
      <c r="L65" s="96">
        <v>212.4</v>
      </c>
      <c r="M65" s="20"/>
      <c r="N65" s="18"/>
      <c r="O65" s="42"/>
      <c r="P65" s="21"/>
      <c r="Q65" s="21"/>
    </row>
    <row r="66" spans="1:17" ht="36">
      <c r="A66" s="3" t="s">
        <v>13</v>
      </c>
      <c r="B66" s="93">
        <f>C66+D66+E66+F66</f>
        <v>0</v>
      </c>
      <c r="C66" s="91"/>
      <c r="D66" s="91"/>
      <c r="E66" s="97"/>
      <c r="F66" s="88">
        <v>0</v>
      </c>
      <c r="G66" s="86"/>
      <c r="H66" s="89">
        <f>I66+J66+K66+L66+M66</f>
        <v>0</v>
      </c>
      <c r="I66" s="98"/>
      <c r="J66" s="95"/>
      <c r="K66" s="96"/>
      <c r="L66" s="96">
        <v>0</v>
      </c>
      <c r="M66" s="20"/>
      <c r="N66" s="18"/>
      <c r="O66" s="42"/>
      <c r="P66" s="21"/>
      <c r="Q66" s="21"/>
    </row>
    <row r="67" spans="1:17" ht="12.75">
      <c r="A67" s="150" t="s">
        <v>53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2"/>
      <c r="O67" s="42"/>
      <c r="P67" s="21"/>
      <c r="Q67" s="21"/>
    </row>
    <row r="68" spans="1:17" ht="12.75">
      <c r="A68" s="40"/>
      <c r="B68" s="30">
        <f>C68+D68+E68+F68+G68</f>
        <v>31288.1</v>
      </c>
      <c r="C68" s="27">
        <v>628.2</v>
      </c>
      <c r="D68" s="27">
        <v>2347.6</v>
      </c>
      <c r="E68" s="141">
        <v>649</v>
      </c>
      <c r="F68" s="105">
        <v>27663.3</v>
      </c>
      <c r="G68" s="37"/>
      <c r="H68" s="87">
        <f>I68+J68+K68+L68+M68</f>
        <v>29931</v>
      </c>
      <c r="I68" s="39">
        <v>533.5</v>
      </c>
      <c r="J68" s="18">
        <v>2337</v>
      </c>
      <c r="K68" s="110">
        <v>644</v>
      </c>
      <c r="L68" s="110">
        <v>26416.5</v>
      </c>
      <c r="M68" s="20"/>
      <c r="N68" s="74"/>
      <c r="O68" s="42"/>
      <c r="P68" s="21"/>
      <c r="Q68" s="21"/>
    </row>
    <row r="69" spans="1:17" ht="12.75">
      <c r="A69" s="150" t="s">
        <v>54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  <c r="O69" s="42"/>
      <c r="P69" s="21"/>
      <c r="Q69" s="21"/>
    </row>
    <row r="70" spans="1:17" ht="12.75">
      <c r="A70" s="100"/>
      <c r="B70" s="105">
        <f>C70+D70+E70+F70+G70</f>
        <v>23023.5</v>
      </c>
      <c r="C70" s="106">
        <f>C71+C72</f>
        <v>7838.9</v>
      </c>
      <c r="D70" s="106">
        <f>D71+D72</f>
        <v>9458.199999999999</v>
      </c>
      <c r="E70" s="106"/>
      <c r="F70" s="106">
        <f>F71+F72</f>
        <v>5726.4</v>
      </c>
      <c r="G70" s="106"/>
      <c r="H70" s="87">
        <f>I70+J70+K70+L70+M70</f>
        <v>22709.199999999997</v>
      </c>
      <c r="I70" s="106">
        <f>I71+I72</f>
        <v>7838.9</v>
      </c>
      <c r="J70" s="60">
        <f>J71+J72</f>
        <v>9458.199999999999</v>
      </c>
      <c r="K70" s="60">
        <f>K71+K72</f>
        <v>0</v>
      </c>
      <c r="L70" s="60">
        <f>L71+L72</f>
        <v>5412.1</v>
      </c>
      <c r="M70" s="60"/>
      <c r="N70" s="112"/>
      <c r="O70" s="42"/>
      <c r="P70" s="21"/>
      <c r="Q70" s="21"/>
    </row>
    <row r="71" spans="1:17" ht="24">
      <c r="A71" s="101" t="s">
        <v>20</v>
      </c>
      <c r="B71" s="105">
        <f>C71+D71+E71+F71+G71</f>
        <v>11198</v>
      </c>
      <c r="C71" s="107"/>
      <c r="D71" s="102">
        <v>8514.3</v>
      </c>
      <c r="E71" s="102"/>
      <c r="F71" s="105">
        <v>2683.7</v>
      </c>
      <c r="G71" s="37"/>
      <c r="H71" s="108">
        <f>I71+J71+K71+L71+M91</f>
        <v>11071.4</v>
      </c>
      <c r="I71" s="109"/>
      <c r="J71" s="102">
        <v>8514.3</v>
      </c>
      <c r="K71" s="61"/>
      <c r="L71" s="143">
        <v>2557.1</v>
      </c>
      <c r="M71" s="111"/>
      <c r="N71" s="112"/>
      <c r="O71" s="42"/>
      <c r="P71" s="21"/>
      <c r="Q71" s="21"/>
    </row>
    <row r="72" spans="1:17" ht="12.75">
      <c r="A72" s="41" t="s">
        <v>21</v>
      </c>
      <c r="B72" s="105">
        <f>C72+D72+E72+F72+G72</f>
        <v>11825.5</v>
      </c>
      <c r="C72" s="102">
        <v>7838.9</v>
      </c>
      <c r="D72" s="21">
        <v>943.9</v>
      </c>
      <c r="E72" s="18"/>
      <c r="F72" s="102">
        <v>3042.7</v>
      </c>
      <c r="G72" s="102"/>
      <c r="H72" s="113">
        <f>I72+J72+K72+L72+M92</f>
        <v>11637.8</v>
      </c>
      <c r="I72" s="102">
        <v>7838.9</v>
      </c>
      <c r="J72" s="18">
        <v>943.9</v>
      </c>
      <c r="K72" s="18"/>
      <c r="L72" s="18">
        <v>2855</v>
      </c>
      <c r="M72" s="114"/>
      <c r="N72" s="74"/>
      <c r="O72" s="42"/>
      <c r="P72" s="21"/>
      <c r="Q72" s="21"/>
    </row>
    <row r="73" spans="1:17" ht="12.75">
      <c r="A73" s="147" t="s">
        <v>55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9"/>
      <c r="O73" s="42"/>
      <c r="P73" s="21"/>
      <c r="Q73" s="21"/>
    </row>
    <row r="74" spans="1:17" ht="12.75">
      <c r="A74" s="18"/>
      <c r="B74" s="30">
        <f>C74+D74+E74+F74+G74</f>
        <v>183640.2</v>
      </c>
      <c r="C74" s="86">
        <f>C75+C76</f>
        <v>33466.3</v>
      </c>
      <c r="D74" s="86">
        <f>D75+D76</f>
        <v>148935.4</v>
      </c>
      <c r="E74" s="86">
        <f>E75+E76</f>
        <v>1238.5</v>
      </c>
      <c r="F74" s="86"/>
      <c r="G74" s="86"/>
      <c r="H74" s="121">
        <f>I74+J74+K74+L74+M74</f>
        <v>181640.30000000002</v>
      </c>
      <c r="I74" s="86">
        <f>I75+I76</f>
        <v>33466.3</v>
      </c>
      <c r="J74" s="86">
        <f>J75+J76</f>
        <v>147160.4</v>
      </c>
      <c r="K74" s="122">
        <f>K75+K76</f>
        <v>1013.6</v>
      </c>
      <c r="L74" s="122"/>
      <c r="M74" s="86"/>
      <c r="N74" s="18"/>
      <c r="O74" s="42"/>
      <c r="P74" s="21"/>
      <c r="Q74" s="21"/>
    </row>
    <row r="75" spans="1:17" ht="51">
      <c r="A75" s="81" t="s">
        <v>15</v>
      </c>
      <c r="B75" s="126">
        <f>C75+D75+F75+G75+E75</f>
        <v>18369.199999999997</v>
      </c>
      <c r="C75" s="120">
        <v>11861</v>
      </c>
      <c r="D75" s="91">
        <v>5609.1</v>
      </c>
      <c r="E75" s="93">
        <v>899.1</v>
      </c>
      <c r="F75" s="88"/>
      <c r="G75" s="91"/>
      <c r="H75" s="123">
        <f>I75+J75+L75+K75+M75</f>
        <v>18320.199999999997</v>
      </c>
      <c r="I75" s="124">
        <v>11861</v>
      </c>
      <c r="J75" s="125">
        <v>5609.1</v>
      </c>
      <c r="K75" s="122">
        <v>850.1</v>
      </c>
      <c r="L75" s="122"/>
      <c r="M75" s="123"/>
      <c r="N75" s="18"/>
      <c r="O75" s="42"/>
      <c r="P75" s="21"/>
      <c r="Q75" s="21"/>
    </row>
    <row r="76" spans="1:17" ht="38.25">
      <c r="A76" s="81" t="s">
        <v>16</v>
      </c>
      <c r="B76" s="132">
        <f>C76+D76+F76+G76+E76</f>
        <v>168170.99999999997</v>
      </c>
      <c r="C76" s="119">
        <v>21605.3</v>
      </c>
      <c r="D76" s="120">
        <v>143326.3</v>
      </c>
      <c r="E76" s="142">
        <v>339.4</v>
      </c>
      <c r="F76" s="104"/>
      <c r="G76" s="133">
        <v>2900</v>
      </c>
      <c r="H76" s="123">
        <f>I76+J76+L76+K76+M76</f>
        <v>163320.09999999998</v>
      </c>
      <c r="I76" s="124">
        <v>21605.3</v>
      </c>
      <c r="J76" s="125">
        <v>141551.3</v>
      </c>
      <c r="K76" s="122">
        <v>163.5</v>
      </c>
      <c r="L76" s="123"/>
      <c r="M76" s="123"/>
      <c r="N76" s="18"/>
      <c r="O76" s="42"/>
      <c r="P76" s="21"/>
      <c r="Q76" s="21"/>
    </row>
    <row r="77" spans="1:17" ht="12.75">
      <c r="A77" s="147" t="s">
        <v>50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9"/>
      <c r="O77" s="28"/>
      <c r="P77" s="21"/>
      <c r="Q77" s="21"/>
    </row>
    <row r="78" spans="1:17" ht="12.75">
      <c r="A78" s="5"/>
      <c r="B78" s="30">
        <f>C78+D78+E78+F78+G78</f>
        <v>1368.1</v>
      </c>
      <c r="C78" s="7"/>
      <c r="D78" s="7">
        <v>310.5</v>
      </c>
      <c r="E78" s="7">
        <v>1052.8</v>
      </c>
      <c r="F78" s="7">
        <v>4.8</v>
      </c>
      <c r="G78" s="7"/>
      <c r="H78" s="30">
        <f>I78+J78+K78+L78+M78</f>
        <v>1055</v>
      </c>
      <c r="I78" s="7"/>
      <c r="J78" s="7">
        <v>271.7</v>
      </c>
      <c r="K78" s="7">
        <v>779.1</v>
      </c>
      <c r="L78" s="5">
        <v>4.2</v>
      </c>
      <c r="M78" s="5"/>
      <c r="N78" s="5"/>
      <c r="O78" s="5"/>
      <c r="P78" s="21"/>
      <c r="Q78" s="21"/>
    </row>
    <row r="79" spans="1:17" ht="12.75">
      <c r="A79" s="147" t="s">
        <v>56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9"/>
      <c r="O79" s="28"/>
      <c r="P79" s="21"/>
      <c r="Q79" s="21"/>
    </row>
    <row r="80" spans="1:17" ht="12.75">
      <c r="A80" s="16"/>
      <c r="B80" s="30">
        <f>C80+D80+E80+F80+G80</f>
        <v>3208.1</v>
      </c>
      <c r="C80" s="76"/>
      <c r="D80" s="77">
        <f>D81+D82+D83</f>
        <v>2153.7</v>
      </c>
      <c r="E80" s="77">
        <f>E81+E82+E83</f>
        <v>1050.8</v>
      </c>
      <c r="F80" s="77">
        <f>F81+F82+F83</f>
        <v>0</v>
      </c>
      <c r="G80" s="77">
        <f>G81+G82+G83</f>
        <v>3.6</v>
      </c>
      <c r="H80" s="30">
        <f>I80+J80+K80+L80+M80</f>
        <v>2985.2</v>
      </c>
      <c r="I80" s="76"/>
      <c r="J80" s="77">
        <f>J81+J82+J83</f>
        <v>2153.7</v>
      </c>
      <c r="K80" s="77">
        <f>K81+K82+K83</f>
        <v>827.9000000000001</v>
      </c>
      <c r="L80" s="77">
        <f>L81+L82+L83</f>
        <v>0</v>
      </c>
      <c r="M80" s="77">
        <f>M81+M82+M83</f>
        <v>3.6</v>
      </c>
      <c r="N80" s="74"/>
      <c r="O80" s="17"/>
      <c r="P80" s="21"/>
      <c r="Q80" s="21"/>
    </row>
    <row r="81" spans="1:17" ht="36">
      <c r="A81" s="57" t="s">
        <v>43</v>
      </c>
      <c r="B81" s="129">
        <f>D81+E81+G81</f>
        <v>1992.9</v>
      </c>
      <c r="C81" s="65"/>
      <c r="D81" s="78">
        <v>1450.9</v>
      </c>
      <c r="E81" s="79">
        <v>538.4</v>
      </c>
      <c r="F81" s="65"/>
      <c r="G81" s="71">
        <v>3.6</v>
      </c>
      <c r="H81" s="65">
        <f>I81+J81+L81+K81+M81</f>
        <v>1974.2</v>
      </c>
      <c r="I81" s="65"/>
      <c r="J81" s="65">
        <v>1450.9</v>
      </c>
      <c r="K81" s="65">
        <v>519.7</v>
      </c>
      <c r="L81" s="5"/>
      <c r="M81" s="18">
        <v>3.6</v>
      </c>
      <c r="N81" s="74"/>
      <c r="O81" s="18"/>
      <c r="P81" s="55"/>
      <c r="Q81" s="21"/>
    </row>
    <row r="82" spans="1:17" ht="48">
      <c r="A82" s="57" t="s">
        <v>44</v>
      </c>
      <c r="B82" s="71">
        <f>D82+E82+G82</f>
        <v>1215.1999999999998</v>
      </c>
      <c r="C82" s="65"/>
      <c r="D82" s="65">
        <v>702.8</v>
      </c>
      <c r="E82" s="80">
        <v>512.4</v>
      </c>
      <c r="F82" s="71"/>
      <c r="G82" s="71"/>
      <c r="H82" s="71">
        <f>I82+J82+L82+K82+M82</f>
        <v>1011</v>
      </c>
      <c r="I82" s="71"/>
      <c r="J82" s="71">
        <v>702.8</v>
      </c>
      <c r="K82" s="71">
        <v>308.2</v>
      </c>
      <c r="L82" s="5"/>
      <c r="M82" s="18"/>
      <c r="N82" s="19"/>
      <c r="O82" s="18"/>
      <c r="P82" s="21"/>
      <c r="Q82" s="21"/>
    </row>
    <row r="83" spans="1:17" ht="24">
      <c r="A83" s="128" t="s">
        <v>45</v>
      </c>
      <c r="B83" s="71">
        <f>D83+E83+G83</f>
        <v>0</v>
      </c>
      <c r="C83" s="65"/>
      <c r="D83" s="65"/>
      <c r="E83" s="80">
        <v>0</v>
      </c>
      <c r="F83" s="71"/>
      <c r="G83" s="71"/>
      <c r="H83" s="71">
        <f>I83+J83+L83+K83+M83</f>
        <v>0</v>
      </c>
      <c r="I83" s="71"/>
      <c r="J83" s="71"/>
      <c r="K83" s="71">
        <v>0</v>
      </c>
      <c r="L83" s="5"/>
      <c r="M83" s="18"/>
      <c r="N83" s="19"/>
      <c r="O83" s="18"/>
      <c r="P83" s="21"/>
      <c r="Q83" s="21"/>
    </row>
    <row r="84" spans="1:17" ht="16.5" customHeight="1">
      <c r="A84" s="150" t="s">
        <v>57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2"/>
      <c r="O84" s="42"/>
      <c r="P84" s="21"/>
      <c r="Q84" s="21"/>
    </row>
    <row r="85" spans="1:17" ht="12.75">
      <c r="A85" s="13"/>
      <c r="B85" s="116">
        <f>C85+D85+E85+F85+G85</f>
        <v>76469.19999999998</v>
      </c>
      <c r="C85" s="14">
        <f>C86+C87+C88</f>
        <v>921.2</v>
      </c>
      <c r="D85" s="14">
        <f>D86+D87+D88</f>
        <v>7869.2</v>
      </c>
      <c r="E85" s="14">
        <f>E86+E87+E88</f>
        <v>67642.9</v>
      </c>
      <c r="F85" s="14">
        <f>F86+F87+F88</f>
        <v>35.9</v>
      </c>
      <c r="G85" s="13"/>
      <c r="H85" s="116">
        <f>I85+J85+K85+L85+M85</f>
        <v>75799.19999999998</v>
      </c>
      <c r="I85" s="15">
        <f>I86+I87+I88</f>
        <v>921.2</v>
      </c>
      <c r="J85" s="14">
        <f>J86+J87+J88</f>
        <v>7869.2</v>
      </c>
      <c r="K85" s="15">
        <f>K86+K87+K88</f>
        <v>66972.9</v>
      </c>
      <c r="L85" s="15">
        <f>L86+L87+L88</f>
        <v>35.9</v>
      </c>
      <c r="M85" s="13"/>
      <c r="N85" s="13"/>
      <c r="O85" s="13"/>
      <c r="P85" s="21"/>
      <c r="Q85" s="21"/>
    </row>
    <row r="86" spans="1:17" ht="75" customHeight="1">
      <c r="A86" s="3" t="s">
        <v>22</v>
      </c>
      <c r="B86" s="25">
        <f>C86+D86+E86+F86</f>
        <v>11147</v>
      </c>
      <c r="C86" s="10">
        <v>921.2</v>
      </c>
      <c r="D86" s="10">
        <v>175</v>
      </c>
      <c r="E86" s="54">
        <v>10050.8</v>
      </c>
      <c r="F86" s="10"/>
      <c r="G86" s="5"/>
      <c r="H86" s="44">
        <f>I86+J86+K86+L86+M86</f>
        <v>11147</v>
      </c>
      <c r="I86" s="5">
        <v>921.2</v>
      </c>
      <c r="J86" s="5">
        <v>175</v>
      </c>
      <c r="K86" s="11">
        <v>10050.8</v>
      </c>
      <c r="L86" s="5"/>
      <c r="M86" s="5"/>
      <c r="N86" s="18"/>
      <c r="O86" s="18"/>
      <c r="P86" s="31"/>
      <c r="Q86" s="21"/>
    </row>
    <row r="87" spans="1:17" ht="36">
      <c r="A87" s="3" t="s">
        <v>14</v>
      </c>
      <c r="B87" s="25">
        <f>C87+D87+E87+F87</f>
        <v>3743.9</v>
      </c>
      <c r="C87" s="5"/>
      <c r="D87" s="5"/>
      <c r="E87" s="11">
        <v>3708</v>
      </c>
      <c r="F87" s="11">
        <v>35.9</v>
      </c>
      <c r="G87" s="5"/>
      <c r="H87" s="44">
        <f>I87+J87+K87+L87+M87</f>
        <v>3073.9</v>
      </c>
      <c r="I87" s="5"/>
      <c r="J87" s="5"/>
      <c r="K87" s="11">
        <v>3038</v>
      </c>
      <c r="L87" s="5">
        <v>35.9</v>
      </c>
      <c r="M87" s="5"/>
      <c r="N87" s="18"/>
      <c r="O87" s="18"/>
      <c r="P87" s="21"/>
      <c r="Q87" s="21"/>
    </row>
    <row r="88" spans="1:17" ht="36">
      <c r="A88" s="23" t="s">
        <v>9</v>
      </c>
      <c r="B88" s="25">
        <f>C88+D88+E88+F88</f>
        <v>61578.299999999996</v>
      </c>
      <c r="C88" s="5"/>
      <c r="D88" s="115">
        <v>7694.2</v>
      </c>
      <c r="E88" s="115">
        <v>53884.1</v>
      </c>
      <c r="F88" s="11"/>
      <c r="G88" s="5"/>
      <c r="H88" s="44">
        <f>I88+J88+K88+L88+M88</f>
        <v>61578.299999999996</v>
      </c>
      <c r="I88" s="5"/>
      <c r="J88" s="10">
        <v>7694.2</v>
      </c>
      <c r="K88" s="11">
        <v>53884.1</v>
      </c>
      <c r="L88" s="5"/>
      <c r="M88" s="5"/>
      <c r="N88" s="18"/>
      <c r="O88" s="18"/>
      <c r="P88" s="21"/>
      <c r="Q88" s="21"/>
    </row>
    <row r="89" spans="1:17" ht="12.75">
      <c r="A89" s="147" t="s">
        <v>58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9"/>
      <c r="N89" s="17"/>
      <c r="O89" s="45"/>
      <c r="P89" s="21"/>
      <c r="Q89" s="21"/>
    </row>
    <row r="90" spans="1:17" ht="12.75">
      <c r="A90" s="18"/>
      <c r="B90" s="30">
        <f>C90+D90+E90+F90+G90</f>
        <v>31170.299999999996</v>
      </c>
      <c r="C90" s="1">
        <v>2842.6</v>
      </c>
      <c r="D90" s="1">
        <v>6527</v>
      </c>
      <c r="E90" s="139">
        <v>17234.6</v>
      </c>
      <c r="F90" s="62">
        <v>4566.1</v>
      </c>
      <c r="G90" s="7"/>
      <c r="H90" s="30">
        <f>I90+J90+K90+L90+M90</f>
        <v>29666.199999999997</v>
      </c>
      <c r="I90" s="7">
        <v>2842.6</v>
      </c>
      <c r="J90" s="1">
        <v>6527</v>
      </c>
      <c r="K90" s="1">
        <v>16608.5</v>
      </c>
      <c r="L90" s="1">
        <v>3688.1</v>
      </c>
      <c r="M90" s="5"/>
      <c r="N90" s="74"/>
      <c r="O90" s="18"/>
      <c r="P90" s="31"/>
      <c r="Q90" s="21"/>
    </row>
    <row r="91" spans="1:16" s="21" customFormat="1" ht="25.5" customHeight="1">
      <c r="A91" s="153" t="s">
        <v>59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5"/>
      <c r="O91" s="18"/>
      <c r="P91" s="31"/>
    </row>
    <row r="92" spans="1:17" ht="12.75">
      <c r="A92" s="75"/>
      <c r="B92" s="30">
        <f>C92+D92+E92+F92+G92</f>
        <v>61504.200000000004</v>
      </c>
      <c r="C92" s="83">
        <v>177.6</v>
      </c>
      <c r="D92" s="83">
        <v>2609.3</v>
      </c>
      <c r="E92" s="84">
        <v>58717.3</v>
      </c>
      <c r="F92" s="82"/>
      <c r="G92" s="83"/>
      <c r="H92" s="87">
        <f>I92+J92+K92+L92+M92</f>
        <v>57747.5</v>
      </c>
      <c r="I92" s="26">
        <v>177.6</v>
      </c>
      <c r="J92" s="7">
        <v>2609.3</v>
      </c>
      <c r="K92" s="38">
        <v>54960.6</v>
      </c>
      <c r="L92" s="38"/>
      <c r="M92" s="20"/>
      <c r="N92" s="74"/>
      <c r="O92" s="18"/>
      <c r="P92" s="31"/>
      <c r="Q92" s="21"/>
    </row>
    <row r="93" spans="1:17" ht="15.75" customHeight="1">
      <c r="A93" s="156" t="s">
        <v>61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8"/>
      <c r="O93" s="18"/>
      <c r="P93" s="31"/>
      <c r="Q93" s="21"/>
    </row>
    <row r="94" spans="1:17" ht="12.75">
      <c r="A94" s="18"/>
      <c r="B94" s="30">
        <f>C94+D94+E94+F94+G94</f>
        <v>12279.8</v>
      </c>
      <c r="C94" s="83"/>
      <c r="D94" s="83"/>
      <c r="E94" s="144">
        <v>12279.8</v>
      </c>
      <c r="F94" s="82"/>
      <c r="G94" s="85"/>
      <c r="H94" s="87">
        <f>I94+J94+K94+L94+M94</f>
        <v>11882.4</v>
      </c>
      <c r="I94" s="26"/>
      <c r="J94" s="5"/>
      <c r="K94" s="4">
        <v>11882.4</v>
      </c>
      <c r="L94" s="4"/>
      <c r="M94" s="10"/>
      <c r="N94" s="18"/>
      <c r="O94" s="18"/>
      <c r="P94" s="31"/>
      <c r="Q94" s="21"/>
    </row>
    <row r="95" spans="1:17" ht="12.75">
      <c r="A95" s="159" t="s">
        <v>60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1"/>
      <c r="O95" s="18"/>
      <c r="P95" s="31"/>
      <c r="Q95" s="21"/>
    </row>
    <row r="96" spans="1:17" ht="12.75">
      <c r="A96" s="18"/>
      <c r="B96" s="30">
        <f>C96+D96+E96+F96+G96</f>
        <v>7101.1</v>
      </c>
      <c r="C96" s="83"/>
      <c r="D96" s="83"/>
      <c r="E96" s="5">
        <v>7101.1</v>
      </c>
      <c r="F96" s="82"/>
      <c r="G96" s="85"/>
      <c r="H96" s="87">
        <f>I96+J96+K96+L96+M96</f>
        <v>6973.8</v>
      </c>
      <c r="I96" s="26"/>
      <c r="J96" s="5"/>
      <c r="K96" s="4">
        <v>6973.8</v>
      </c>
      <c r="L96" s="4"/>
      <c r="M96" s="10"/>
      <c r="N96" s="18"/>
      <c r="O96" s="18"/>
      <c r="P96" s="31"/>
      <c r="Q96" s="21"/>
    </row>
    <row r="97" spans="1:17" ht="22.5" customHeight="1">
      <c r="A97" s="49" t="s">
        <v>10</v>
      </c>
      <c r="B97" s="130">
        <f aca="true" t="shared" si="2" ref="B97:M97">B9+B15+B19+B25+B30+B32+B34+B36+B38+B96+B49+B52+B40+B54+B56+B45+B58+B78+B80+B85+B90+B74+B64+B62+B68+B92+B70+B94+B60</f>
        <v>1740325.1</v>
      </c>
      <c r="C97" s="130">
        <f t="shared" si="2"/>
        <v>237981.6</v>
      </c>
      <c r="D97" s="130">
        <f t="shared" si="2"/>
        <v>743312.7999999999</v>
      </c>
      <c r="E97" s="130">
        <f t="shared" si="2"/>
        <v>541903.2000000001</v>
      </c>
      <c r="F97" s="130">
        <f t="shared" si="2"/>
        <v>163016</v>
      </c>
      <c r="G97" s="130">
        <f t="shared" si="2"/>
        <v>54111.5</v>
      </c>
      <c r="H97" s="58">
        <f t="shared" si="2"/>
        <v>1700151.2999999996</v>
      </c>
      <c r="I97" s="58">
        <f t="shared" si="2"/>
        <v>236507.80000000002</v>
      </c>
      <c r="J97" s="58">
        <f t="shared" si="2"/>
        <v>734890.7</v>
      </c>
      <c r="K97" s="58">
        <f t="shared" si="2"/>
        <v>526609.9999999999</v>
      </c>
      <c r="L97" s="58">
        <f t="shared" si="2"/>
        <v>148031.3</v>
      </c>
      <c r="M97" s="58">
        <f t="shared" si="2"/>
        <v>54111.5</v>
      </c>
      <c r="N97" s="18"/>
      <c r="O97" s="18"/>
      <c r="P97" s="56"/>
      <c r="Q97" s="21"/>
    </row>
    <row r="98" spans="1:17" ht="38.25">
      <c r="A98" s="75" t="s">
        <v>71</v>
      </c>
      <c r="B98" s="30">
        <f>C98+D98+E98+F98+G98</f>
        <v>160284.3</v>
      </c>
      <c r="C98" s="18">
        <v>157078.3</v>
      </c>
      <c r="D98" s="18">
        <v>3135.4</v>
      </c>
      <c r="E98" s="18">
        <v>0.6</v>
      </c>
      <c r="F98" s="18">
        <v>70</v>
      </c>
      <c r="G98" s="18"/>
      <c r="H98" s="87">
        <f>I98+J98+K98+L98+M98</f>
        <v>109884.9</v>
      </c>
      <c r="I98" s="18">
        <v>107687.2</v>
      </c>
      <c r="J98" s="18">
        <v>2149.4</v>
      </c>
      <c r="K98" s="18">
        <v>0.3</v>
      </c>
      <c r="L98" s="18">
        <v>48</v>
      </c>
      <c r="M98" s="18"/>
      <c r="N98" s="18"/>
      <c r="O98" s="21"/>
      <c r="P98" s="21"/>
      <c r="Q98" s="21"/>
    </row>
    <row r="99" spans="15:17" ht="12.75">
      <c r="O99" s="21"/>
      <c r="P99" s="21"/>
      <c r="Q99" s="21"/>
    </row>
    <row r="100" spans="15:16" ht="12.75">
      <c r="O100" s="21"/>
      <c r="P100" s="21"/>
    </row>
    <row r="101" ht="12.75">
      <c r="O101" s="21"/>
    </row>
    <row r="102" ht="12.75">
      <c r="O102" s="21"/>
    </row>
    <row r="103" ht="12.75">
      <c r="O103" s="21"/>
    </row>
    <row r="104" ht="12.75">
      <c r="O104" s="21"/>
    </row>
    <row r="105" ht="12.75">
      <c r="O105" s="21"/>
    </row>
    <row r="106" ht="12.75">
      <c r="O106" s="21"/>
    </row>
    <row r="107" ht="12.75">
      <c r="O107" s="21"/>
    </row>
    <row r="108" ht="12.75">
      <c r="O108" s="21"/>
    </row>
    <row r="109" ht="12.75">
      <c r="O109" s="21"/>
    </row>
    <row r="110" ht="12.75">
      <c r="O110" s="21"/>
    </row>
    <row r="111" ht="12.75">
      <c r="O111" s="21"/>
    </row>
    <row r="112" ht="12.75">
      <c r="O112" s="21"/>
    </row>
    <row r="113" ht="12.75">
      <c r="O113" s="21"/>
    </row>
    <row r="114" ht="12.75">
      <c r="O114" s="21"/>
    </row>
    <row r="115" ht="12.75">
      <c r="O115" s="21"/>
    </row>
    <row r="116" ht="12.75">
      <c r="O116" s="21"/>
    </row>
    <row r="117" ht="12.75">
      <c r="O117" s="21"/>
    </row>
    <row r="118" ht="12.75">
      <c r="O118" s="21"/>
    </row>
    <row r="119" ht="12.75">
      <c r="O119" s="21"/>
    </row>
    <row r="120" ht="12.75">
      <c r="O120" s="21"/>
    </row>
    <row r="121" ht="12.75">
      <c r="O121" s="21"/>
    </row>
    <row r="122" ht="12.75">
      <c r="O122" s="21"/>
    </row>
    <row r="123" ht="12.75">
      <c r="O123" s="21"/>
    </row>
    <row r="124" ht="12.75">
      <c r="O124" s="21"/>
    </row>
    <row r="125" ht="12.75">
      <c r="O125" s="21"/>
    </row>
    <row r="126" ht="12.75">
      <c r="O126" s="21"/>
    </row>
    <row r="127" ht="12.75">
      <c r="O127" s="21"/>
    </row>
    <row r="128" ht="12.75">
      <c r="O128" s="21"/>
    </row>
    <row r="129" ht="12.75">
      <c r="O129" s="21"/>
    </row>
    <row r="130" ht="12.75">
      <c r="O130" s="21"/>
    </row>
    <row r="131" ht="12.75">
      <c r="O131" s="21"/>
    </row>
    <row r="132" ht="12.75">
      <c r="O132" s="21"/>
    </row>
    <row r="133" ht="12.75">
      <c r="O133" s="21"/>
    </row>
    <row r="134" ht="12.75">
      <c r="O134" s="21"/>
    </row>
    <row r="135" ht="12.75">
      <c r="O135" s="21"/>
    </row>
    <row r="136" ht="12.75">
      <c r="O136" s="21"/>
    </row>
    <row r="137" ht="12.75">
      <c r="O137" s="21"/>
    </row>
    <row r="138" ht="12.75">
      <c r="O138" s="21"/>
    </row>
    <row r="139" ht="12.75">
      <c r="O139" s="21"/>
    </row>
    <row r="140" ht="12.75">
      <c r="O140" s="21"/>
    </row>
    <row r="141" ht="12.75">
      <c r="O141" s="21"/>
    </row>
    <row r="142" ht="12.75">
      <c r="O142" s="21"/>
    </row>
    <row r="143" ht="12.75">
      <c r="O143" s="21"/>
    </row>
    <row r="144" ht="12.75">
      <c r="O144" s="21"/>
    </row>
    <row r="145" ht="12.75">
      <c r="O145" s="21"/>
    </row>
    <row r="146" ht="12.75">
      <c r="O146" s="21"/>
    </row>
    <row r="147" ht="12.75">
      <c r="O147" s="21"/>
    </row>
    <row r="148" ht="12.75">
      <c r="O148" s="21"/>
    </row>
  </sheetData>
  <sheetProtection/>
  <mergeCells count="37">
    <mergeCell ref="A79:N79"/>
    <mergeCell ref="A84:N84"/>
    <mergeCell ref="A89:M89"/>
    <mergeCell ref="A91:N91"/>
    <mergeCell ref="A93:N93"/>
    <mergeCell ref="A95:N95"/>
    <mergeCell ref="A61:N61"/>
    <mergeCell ref="A63:N63"/>
    <mergeCell ref="A67:N67"/>
    <mergeCell ref="A69:N69"/>
    <mergeCell ref="A73:N73"/>
    <mergeCell ref="A77:N77"/>
    <mergeCell ref="A48:N48"/>
    <mergeCell ref="A51:N51"/>
    <mergeCell ref="A53:N53"/>
    <mergeCell ref="A55:N55"/>
    <mergeCell ref="A57:N57"/>
    <mergeCell ref="A59:N59"/>
    <mergeCell ref="A31:N31"/>
    <mergeCell ref="A33:N33"/>
    <mergeCell ref="A35:N35"/>
    <mergeCell ref="A37:N37"/>
    <mergeCell ref="A39:N39"/>
    <mergeCell ref="A44:N44"/>
    <mergeCell ref="O6:O7"/>
    <mergeCell ref="A8:O8"/>
    <mergeCell ref="A14:N14"/>
    <mergeCell ref="A18:N18"/>
    <mergeCell ref="A24:N24"/>
    <mergeCell ref="A29:N29"/>
    <mergeCell ref="J3:N3"/>
    <mergeCell ref="A5:N5"/>
    <mergeCell ref="A6:A7"/>
    <mergeCell ref="B6:G6"/>
    <mergeCell ref="H6:M6"/>
    <mergeCell ref="N6:N7"/>
    <mergeCell ref="A4:N4"/>
  </mergeCells>
  <printOptions/>
  <pageMargins left="0.35433070866141736" right="0.15748031496062992" top="0.1968503937007874" bottom="0.1968503937007874" header="0" footer="0"/>
  <pageSetup horizontalDpi="600" verticalDpi="600" orientation="landscape" paperSize="9" scale="85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dubova</cp:lastModifiedBy>
  <cp:lastPrinted>2023-04-03T12:51:37Z</cp:lastPrinted>
  <dcterms:created xsi:type="dcterms:W3CDTF">1996-10-08T23:32:33Z</dcterms:created>
  <dcterms:modified xsi:type="dcterms:W3CDTF">2023-04-03T13:11:16Z</dcterms:modified>
  <cp:category/>
  <cp:version/>
  <cp:contentType/>
  <cp:contentStatus/>
</cp:coreProperties>
</file>